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E629687-09AE-405B-A61D-1FF23D5671D2}" xr6:coauthVersionLast="45" xr6:coauthVersionMax="45" xr10:uidLastSave="{00000000-0000-0000-0000-000000000000}"/>
  <bookViews>
    <workbookView xWindow="-108" yWindow="-108" windowWidth="23256" windowHeight="12576" tabRatio="350" xr2:uid="{00000000-000D-0000-FFFF-FFFF00000000}"/>
  </bookViews>
  <sheets>
    <sheet name="5.raz" sheetId="1" r:id="rId1"/>
    <sheet name="6.raz" sheetId="3" r:id="rId2"/>
    <sheet name="7.raz" sheetId="4" r:id="rId3"/>
    <sheet name="8.raz" sheetId="5" r:id="rId4"/>
    <sheet name="Sheet2" sheetId="2" r:id="rId5"/>
    <sheet name="popis škola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3" l="1"/>
  <c r="W11" i="3"/>
  <c r="W9" i="3"/>
  <c r="W15" i="3"/>
  <c r="W27" i="3"/>
  <c r="W8" i="3"/>
  <c r="W28" i="3"/>
  <c r="W31" i="3"/>
  <c r="W34" i="3"/>
  <c r="W20" i="3"/>
  <c r="W12" i="3"/>
  <c r="W10" i="3"/>
  <c r="W30" i="3"/>
  <c r="W22" i="3"/>
  <c r="W23" i="3"/>
  <c r="W32" i="3"/>
  <c r="W19" i="3"/>
  <c r="W25" i="4" l="1"/>
  <c r="W10" i="1"/>
  <c r="W12" i="1"/>
  <c r="W30" i="1"/>
  <c r="W18" i="1"/>
  <c r="W15" i="1"/>
  <c r="W27" i="1"/>
  <c r="W23" i="1"/>
  <c r="W17" i="4"/>
  <c r="W9" i="4"/>
  <c r="W21" i="4"/>
  <c r="W20" i="1"/>
  <c r="W8" i="1"/>
  <c r="W14" i="5"/>
  <c r="W10" i="5"/>
  <c r="W22" i="4"/>
  <c r="W29" i="4"/>
  <c r="W25" i="3"/>
  <c r="W17" i="1"/>
  <c r="W12" i="4"/>
  <c r="W11" i="4"/>
  <c r="W10" i="4"/>
  <c r="W12" i="5"/>
  <c r="W11" i="5"/>
  <c r="W22" i="1"/>
  <c r="W13" i="4"/>
  <c r="W25" i="1"/>
  <c r="W24" i="1"/>
  <c r="W31" i="1"/>
  <c r="W16" i="1"/>
  <c r="W33" i="1"/>
  <c r="W24" i="4"/>
  <c r="W28" i="4"/>
  <c r="W33" i="4"/>
  <c r="W27" i="4"/>
  <c r="W19" i="4"/>
  <c r="W8" i="5"/>
  <c r="W32" i="4"/>
  <c r="W21" i="1"/>
  <c r="W19" i="1"/>
  <c r="W15" i="5"/>
  <c r="W8" i="4"/>
  <c r="W13" i="1"/>
  <c r="W18" i="4"/>
  <c r="W32" i="1"/>
  <c r="W29" i="1"/>
  <c r="W26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</calcChain>
</file>

<file path=xl/sharedStrings.xml><?xml version="1.0" encoding="utf-8"?>
<sst xmlns="http://schemas.openxmlformats.org/spreadsheetml/2006/main" count="3844" uniqueCount="1978">
  <si>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</si>
  <si>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</si>
  <si>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</si>
  <si>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</si>
  <si>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</si>
  <si>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</si>
  <si>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</si>
  <si>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</si>
  <si>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</si>
  <si>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</si>
  <si>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</si>
  <si>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</si>
  <si>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</si>
  <si>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</si>
  <si>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</si>
  <si>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</si>
  <si>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</si>
  <si>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</si>
  <si>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</si>
  <si>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</si>
  <si>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</si>
  <si>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</si>
  <si>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</si>
  <si>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</si>
  <si>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</si>
  <si>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</si>
  <si>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</si>
  <si>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</si>
  <si>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</si>
  <si>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</si>
  <si>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</si>
  <si>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</si>
  <si>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</si>
  <si>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</si>
  <si>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</si>
  <si>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</si>
  <si>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</si>
  <si>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</si>
  <si>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</si>
  <si>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</si>
  <si>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</si>
  <si>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</si>
  <si>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</si>
  <si>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</si>
  <si>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</si>
  <si>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7. razred OŠ</t>
  </si>
  <si>
    <t>Centar za odgoj i obrazovanje - Rijeka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</si>
  <si>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</si>
  <si>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</si>
  <si>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</si>
  <si>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</si>
  <si>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</si>
  <si>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</si>
  <si>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</si>
  <si>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</si>
  <si>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</si>
  <si>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</si>
  <si>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</si>
  <si>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</si>
  <si>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</si>
  <si>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</si>
  <si>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</si>
  <si>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</si>
  <si>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</si>
  <si>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</si>
  <si>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</si>
  <si>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</si>
  <si>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Centar za odgoj i obrazovanje Lug</t>
  </si>
  <si>
    <t>2021./2022.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</si>
  <si>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</si>
  <si>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</si>
  <si>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</si>
  <si>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</si>
  <si>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</si>
  <si>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</si>
  <si>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</si>
  <si>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 xml:space="preserve">Centar za odgoj i obrazovanje Šubićevac </t>
  </si>
  <si>
    <t>Centar za odgoj i obrazovanje Tomislav Špoljar</t>
  </si>
  <si>
    <t>2028./2029.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</si>
  <si>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</si>
  <si>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</si>
  <si>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</si>
  <si>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</si>
  <si>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</si>
  <si>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</si>
  <si>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</si>
  <si>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</si>
  <si>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</si>
  <si>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</si>
  <si>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</si>
  <si>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</si>
  <si>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</si>
  <si>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</si>
  <si>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</si>
  <si>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</si>
  <si>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</si>
  <si>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</si>
  <si>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</si>
  <si>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</si>
  <si>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</si>
  <si>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</si>
  <si>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</si>
  <si>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</si>
  <si>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</si>
  <si>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</si>
  <si>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</si>
  <si>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</si>
  <si>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</si>
  <si>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</si>
  <si>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</si>
  <si>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</si>
  <si>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</si>
  <si>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</si>
  <si>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</si>
  <si>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</si>
  <si>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</si>
  <si>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</si>
  <si>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</si>
  <si>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</si>
  <si>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</si>
  <si>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</si>
  <si>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</si>
  <si>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</si>
  <si>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</si>
  <si>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</si>
  <si>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</si>
  <si>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</si>
  <si>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</si>
  <si>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</si>
  <si>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</si>
  <si>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</si>
  <si>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</si>
  <si>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</si>
  <si>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</si>
  <si>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</si>
  <si>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</si>
  <si>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</si>
  <si>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</si>
  <si>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</si>
  <si>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</si>
  <si>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</si>
  <si>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</si>
  <si>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</si>
  <si>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</si>
  <si>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</si>
  <si>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</si>
  <si>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</si>
  <si>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</si>
  <si>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</si>
  <si>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</si>
  <si>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</si>
  <si>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</si>
  <si>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</si>
  <si>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</si>
  <si>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</si>
  <si>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</si>
  <si>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</si>
  <si>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</si>
  <si>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</si>
  <si>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</si>
  <si>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</si>
  <si>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</si>
  <si>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</si>
  <si>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</si>
  <si>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</si>
  <si>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</si>
  <si>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</si>
  <si>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</si>
  <si>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</si>
  <si>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</si>
  <si>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</si>
  <si>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</si>
  <si>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</si>
  <si>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</si>
  <si>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</si>
  <si>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</si>
  <si>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</si>
  <si>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</si>
  <si>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</si>
  <si>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</si>
  <si>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</si>
  <si>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</si>
  <si>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</si>
  <si>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</si>
  <si>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</si>
  <si>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</si>
  <si>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</si>
  <si>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</si>
  <si>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</si>
  <si>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</si>
  <si>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</si>
  <si>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</si>
  <si>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</si>
  <si>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</si>
  <si>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</si>
  <si>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</si>
  <si>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</si>
  <si>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</si>
  <si>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</si>
  <si>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</si>
  <si>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</si>
  <si>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</si>
  <si>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</si>
  <si>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</si>
  <si>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</si>
  <si>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</si>
  <si>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</si>
  <si>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</si>
  <si>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</si>
  <si>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</si>
  <si>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</si>
  <si>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</si>
  <si>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</si>
  <si>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</si>
  <si>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</si>
  <si>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</si>
  <si>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</si>
  <si>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</si>
  <si>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</si>
  <si>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</si>
  <si>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</si>
  <si>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</si>
  <si>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</si>
  <si>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</si>
  <si>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</si>
  <si>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</si>
  <si>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</si>
  <si>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</si>
  <si>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</si>
  <si>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</si>
  <si>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</si>
  <si>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</si>
  <si>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</si>
  <si>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</si>
  <si>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</si>
  <si>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</si>
  <si>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</si>
  <si>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</si>
  <si>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</si>
  <si>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</si>
  <si>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</si>
  <si>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</si>
  <si>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</si>
  <si>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</si>
  <si>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</si>
  <si>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</si>
  <si>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</si>
  <si>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</si>
  <si>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</si>
  <si>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</si>
  <si>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</si>
  <si>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</si>
  <si>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</si>
  <si>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</si>
  <si>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</si>
  <si>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</si>
  <si>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</si>
  <si>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</si>
  <si>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</si>
  <si>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</si>
  <si>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</si>
  <si>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</si>
  <si>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</si>
  <si>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</si>
  <si>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</si>
  <si>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</si>
  <si>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</si>
  <si>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</si>
  <si>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</si>
  <si>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</si>
  <si>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</si>
  <si>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</si>
  <si>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</si>
  <si>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</si>
  <si>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</si>
  <si>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</si>
  <si>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</si>
  <si>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</si>
  <si>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</si>
  <si>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</si>
  <si>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</si>
  <si>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</si>
  <si>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</si>
  <si>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</si>
  <si>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</si>
  <si>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</si>
  <si>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</si>
  <si>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</si>
  <si>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</si>
  <si>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</si>
  <si>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</si>
  <si>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</si>
  <si>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</si>
  <si>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</si>
  <si>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</si>
  <si>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</si>
  <si>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</si>
  <si>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</si>
  <si>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</si>
  <si>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</si>
  <si>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</si>
  <si>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</si>
  <si>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</si>
  <si>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</si>
  <si>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</si>
  <si>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</si>
  <si>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</si>
  <si>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</si>
  <si>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</si>
  <si>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</si>
  <si>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</si>
  <si>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</si>
  <si>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</si>
  <si>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</si>
  <si>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</si>
  <si>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</si>
  <si>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</si>
  <si>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</si>
  <si>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</si>
  <si>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</si>
  <si>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</si>
  <si>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</si>
  <si>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</si>
  <si>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</si>
  <si>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</si>
  <si>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</si>
  <si>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</si>
  <si>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</si>
  <si>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</si>
  <si>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</si>
  <si>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</si>
  <si>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</si>
  <si>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</si>
  <si>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</si>
  <si>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</si>
  <si>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</si>
  <si>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</si>
  <si>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</si>
  <si>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</si>
  <si>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</si>
  <si>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</si>
  <si>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</si>
  <si>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</si>
  <si>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</si>
  <si>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</si>
  <si>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</si>
  <si>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</si>
  <si>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</si>
  <si>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</si>
  <si>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</si>
  <si>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</si>
  <si>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</si>
  <si>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</si>
  <si>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</si>
  <si>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</si>
  <si>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</si>
  <si>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</si>
  <si>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</si>
  <si>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</si>
  <si>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</si>
  <si>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</si>
  <si>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</si>
  <si>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</si>
  <si>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</si>
  <si>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</si>
  <si>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</si>
  <si>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</si>
  <si>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</si>
  <si>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</si>
  <si>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</si>
  <si>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</si>
  <si>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</si>
  <si>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</si>
  <si>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</si>
  <si>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</si>
  <si>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</si>
  <si>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</si>
  <si>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</si>
  <si>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</si>
  <si>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</si>
  <si>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</si>
  <si>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</si>
  <si>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</si>
  <si>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</si>
  <si>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</si>
  <si>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</si>
  <si>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</si>
  <si>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</si>
  <si>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</si>
  <si>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</si>
  <si>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</si>
  <si>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</si>
  <si>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</si>
  <si>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</si>
  <si>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</si>
  <si>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</si>
  <si>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</si>
  <si>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</si>
  <si>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</si>
  <si>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</si>
  <si>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</si>
  <si>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</si>
  <si>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</si>
  <si>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</si>
  <si>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</si>
  <si>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</si>
  <si>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</si>
  <si>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</si>
  <si>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</si>
  <si>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</si>
  <si>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</si>
  <si>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</si>
  <si>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</si>
  <si>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</si>
  <si>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</si>
  <si>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</si>
  <si>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</si>
  <si>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</si>
  <si>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</si>
  <si>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</si>
  <si>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</si>
  <si>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</si>
  <si>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</si>
  <si>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</si>
  <si>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</si>
  <si>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</si>
  <si>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</si>
  <si>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</si>
  <si>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</si>
  <si>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</si>
  <si>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</si>
  <si>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</si>
  <si>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</si>
  <si>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</si>
  <si>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</si>
  <si>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</si>
  <si>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</si>
  <si>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</si>
  <si>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</si>
  <si>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</si>
  <si>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</si>
  <si>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</si>
  <si>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</si>
  <si>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</si>
  <si>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</si>
  <si>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</si>
  <si>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</si>
  <si>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</si>
  <si>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</si>
  <si>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</si>
  <si>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</si>
  <si>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</si>
  <si>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</si>
  <si>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</si>
  <si>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</si>
  <si>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</si>
  <si>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</si>
  <si>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</si>
  <si>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</si>
  <si>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</si>
  <si>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</si>
  <si>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</si>
  <si>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</si>
  <si>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</si>
  <si>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</si>
  <si>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</si>
  <si>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</si>
  <si>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</si>
  <si>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</si>
  <si>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</si>
  <si>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</si>
  <si>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</si>
  <si>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</si>
  <si>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</si>
  <si>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</si>
  <si>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</si>
  <si>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</si>
  <si>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</si>
  <si>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</si>
  <si>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</si>
  <si>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</si>
  <si>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</si>
  <si>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</si>
  <si>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</si>
  <si>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</si>
  <si>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</si>
  <si>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</si>
  <si>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</si>
  <si>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</si>
  <si>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</si>
  <si>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</si>
  <si>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</si>
  <si>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</si>
  <si>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</si>
  <si>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</si>
  <si>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</si>
  <si>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</si>
  <si>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</si>
  <si>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</si>
  <si>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</si>
  <si>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</si>
  <si>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</si>
  <si>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</si>
  <si>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</si>
  <si>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</si>
  <si>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</si>
  <si>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</si>
  <si>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</si>
  <si>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</si>
  <si>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</si>
  <si>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</si>
  <si>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</si>
  <si>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</si>
  <si>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</si>
  <si>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</si>
  <si>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</si>
  <si>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</si>
  <si>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</si>
  <si>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</si>
  <si>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</si>
  <si>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</si>
  <si>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</si>
  <si>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</si>
  <si>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</si>
  <si>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</si>
  <si>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</si>
  <si>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</si>
  <si>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</si>
  <si>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</si>
  <si>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</si>
  <si>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</si>
  <si>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</si>
  <si>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</si>
  <si>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</si>
  <si>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</si>
  <si>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</si>
  <si>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</si>
  <si>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</si>
  <si>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</si>
  <si>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</si>
  <si>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</si>
  <si>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</si>
  <si>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</si>
  <si>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</si>
  <si>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</si>
  <si>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</si>
  <si>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</si>
  <si>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</si>
  <si>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</si>
  <si>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</si>
  <si>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</si>
  <si>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</si>
  <si>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</si>
  <si>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</si>
  <si>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</si>
  <si>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</si>
  <si>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</si>
  <si>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</si>
  <si>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</si>
  <si>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</si>
  <si>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</si>
  <si>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</si>
  <si>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</si>
  <si>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</si>
  <si>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</si>
  <si>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</si>
  <si>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</si>
  <si>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</si>
  <si>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</si>
  <si>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</si>
  <si>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</si>
  <si>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</si>
  <si>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</si>
  <si>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</si>
  <si>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</si>
  <si>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</si>
  <si>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</si>
  <si>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</si>
  <si>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</si>
  <si>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</si>
  <si>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</si>
  <si>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</si>
  <si>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</si>
  <si>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</si>
  <si>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</si>
  <si>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</si>
  <si>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</si>
  <si>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</si>
  <si>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</si>
  <si>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</si>
  <si>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</si>
  <si>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</si>
  <si>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</si>
  <si>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</si>
  <si>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</si>
  <si>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</si>
  <si>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</si>
  <si>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</si>
  <si>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</si>
  <si>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</si>
  <si>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</si>
  <si>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</si>
  <si>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</si>
  <si>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</si>
  <si>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</si>
  <si>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</si>
  <si>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</si>
  <si>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</si>
  <si>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</si>
  <si>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</si>
  <si>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</si>
  <si>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</si>
  <si>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</si>
  <si>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</si>
  <si>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</si>
  <si>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</si>
  <si>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</si>
  <si>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</si>
  <si>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</si>
  <si>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</si>
  <si>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</si>
  <si>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</si>
  <si>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</si>
  <si>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</si>
  <si>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</si>
  <si>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</si>
  <si>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</si>
  <si>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</si>
  <si>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</si>
  <si>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</si>
  <si>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</si>
  <si>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</si>
  <si>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</si>
  <si>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</si>
  <si>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</si>
  <si>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</si>
  <si>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</si>
  <si>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</si>
  <si>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</si>
  <si>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</si>
  <si>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</si>
  <si>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</si>
  <si>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</si>
  <si>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</si>
  <si>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</si>
  <si>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</si>
  <si>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</si>
  <si>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</si>
  <si>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</si>
  <si>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</si>
  <si>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</si>
  <si>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</si>
  <si>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</si>
  <si>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</si>
  <si>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</si>
  <si>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</si>
  <si>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</si>
  <si>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</si>
  <si>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</si>
  <si>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</si>
  <si>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</si>
  <si>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</si>
  <si>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</si>
  <si>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</si>
  <si>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</si>
  <si>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</si>
  <si>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</si>
  <si>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</si>
  <si>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</si>
  <si>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</si>
  <si>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</si>
  <si>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</si>
  <si>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</si>
  <si>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</si>
  <si>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</si>
  <si>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</si>
  <si>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</si>
  <si>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</si>
  <si>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</si>
  <si>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</si>
  <si>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</si>
  <si>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</si>
  <si>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</si>
  <si>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</si>
  <si>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</si>
  <si>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</si>
  <si>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</si>
  <si>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</si>
  <si>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</si>
  <si>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</si>
  <si>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</si>
  <si>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</si>
  <si>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</si>
  <si>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</si>
  <si>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</si>
  <si>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</si>
  <si>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</si>
  <si>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</si>
  <si>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</si>
  <si>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</si>
  <si>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</si>
  <si>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</si>
  <si>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</si>
  <si>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</si>
  <si>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</si>
  <si>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</si>
  <si>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</si>
  <si>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</si>
  <si>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</si>
  <si>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</si>
  <si>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</si>
  <si>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</si>
  <si>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</si>
  <si>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</si>
  <si>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</si>
  <si>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</si>
  <si>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</si>
  <si>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</si>
  <si>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</si>
  <si>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</si>
  <si>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</si>
  <si>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</si>
  <si>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</si>
  <si>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</si>
  <si>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</si>
  <si>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</si>
  <si>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</si>
  <si>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</si>
  <si>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</si>
  <si>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</si>
  <si>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</si>
  <si>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</si>
  <si>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</si>
  <si>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</si>
  <si>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</si>
  <si>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</si>
  <si>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</si>
  <si>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</si>
  <si>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</si>
  <si>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</si>
  <si>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</si>
  <si>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</si>
  <si>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</si>
  <si>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</si>
  <si>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</si>
  <si>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</si>
  <si>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</si>
  <si>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</si>
  <si>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</si>
  <si>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</si>
  <si>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</si>
  <si>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</si>
  <si>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</si>
  <si>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</si>
  <si>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</si>
  <si>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</si>
  <si>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</si>
  <si>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</si>
  <si>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</si>
  <si>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</si>
  <si>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</si>
  <si>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</si>
  <si>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</si>
  <si>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</si>
  <si>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</si>
  <si>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</si>
  <si>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</si>
  <si>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</si>
  <si>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</si>
  <si>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</si>
  <si>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</si>
  <si>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</si>
  <si>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</si>
  <si>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</si>
  <si>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</si>
  <si>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</si>
  <si>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</si>
  <si>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</si>
  <si>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</si>
  <si>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</si>
  <si>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</si>
  <si>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</si>
  <si>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</si>
  <si>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</si>
  <si>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</si>
  <si>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</si>
  <si>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</si>
  <si>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</si>
  <si>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</si>
  <si>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</si>
  <si>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</si>
  <si>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</si>
  <si>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</si>
  <si>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</si>
  <si>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</si>
  <si>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</si>
  <si>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</si>
  <si>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</si>
  <si>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</si>
  <si>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</si>
  <si>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</si>
  <si>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</si>
  <si>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</si>
  <si>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</si>
  <si>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</si>
  <si>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</si>
  <si>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</si>
  <si>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</si>
  <si>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</si>
  <si>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</si>
  <si>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</si>
  <si>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</si>
  <si>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</si>
  <si>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</si>
  <si>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</si>
  <si>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</si>
  <si>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</si>
  <si>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</si>
  <si>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</si>
  <si>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</si>
  <si>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</si>
  <si>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</si>
  <si>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</si>
  <si>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</si>
  <si>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</si>
  <si>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</si>
  <si>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</si>
  <si>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</si>
  <si>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</si>
  <si>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</si>
  <si>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</si>
  <si>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</si>
  <si>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</si>
  <si>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</si>
  <si>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</si>
  <si>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</si>
  <si>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</si>
  <si>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</si>
  <si>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</si>
  <si>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</si>
  <si>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</si>
  <si>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</si>
  <si>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</si>
  <si>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</si>
  <si>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</si>
  <si>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</si>
  <si>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</si>
  <si>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</si>
  <si>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</si>
  <si>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</si>
  <si>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</si>
  <si>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</si>
  <si>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</si>
  <si>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</si>
  <si>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</si>
  <si>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</si>
  <si>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</si>
  <si>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</si>
  <si>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</si>
  <si>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</si>
  <si>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</si>
  <si>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</si>
  <si>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</si>
  <si>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</si>
  <si>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</si>
  <si>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</si>
  <si>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</si>
  <si>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</si>
  <si>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</si>
  <si>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</si>
  <si>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</si>
  <si>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</si>
  <si>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</si>
  <si>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</si>
  <si>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</si>
  <si>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</si>
  <si>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</si>
  <si>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</si>
  <si>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</si>
  <si>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</si>
  <si>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</si>
  <si>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</si>
  <si>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</si>
  <si>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</si>
  <si>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</si>
  <si>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</si>
  <si>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</si>
  <si>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</si>
  <si>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</si>
  <si>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</si>
  <si>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</si>
  <si>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</si>
  <si>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</si>
  <si>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</si>
  <si>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</si>
  <si>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</si>
  <si>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</si>
  <si>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</si>
  <si>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</si>
  <si>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</si>
  <si>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</si>
  <si>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</si>
  <si>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</si>
  <si>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</si>
  <si>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</si>
  <si>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</si>
  <si>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</si>
  <si>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</si>
  <si>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</si>
  <si>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</si>
  <si>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</si>
  <si>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</si>
  <si>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</si>
  <si>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</si>
  <si>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</si>
  <si>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</si>
  <si>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</si>
  <si>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</si>
  <si>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</si>
  <si>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</si>
  <si>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</si>
  <si>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</si>
  <si>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</si>
  <si>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</si>
  <si>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</si>
  <si>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</si>
  <si>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</si>
  <si>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</si>
  <si>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</si>
  <si>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</si>
  <si>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</si>
  <si>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</si>
  <si>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</si>
  <si>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</si>
  <si>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</si>
  <si>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</si>
  <si>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</si>
  <si>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</si>
  <si>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</si>
  <si>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</si>
  <si>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</si>
  <si>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</si>
  <si>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</si>
  <si>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</si>
  <si>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</si>
  <si>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</si>
  <si>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</si>
  <si>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</si>
  <si>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</si>
  <si>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</si>
  <si>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</si>
  <si>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</si>
  <si>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</si>
  <si>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</si>
  <si>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</si>
  <si>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</si>
  <si>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</si>
  <si>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</si>
  <si>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</si>
  <si>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</si>
  <si>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</si>
  <si>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</si>
  <si>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</si>
  <si>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</si>
  <si>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</si>
  <si>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</si>
  <si>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</si>
  <si>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</si>
  <si>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</si>
  <si>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</si>
  <si>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</si>
  <si>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</si>
  <si>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</si>
  <si>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</si>
  <si>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</si>
  <si>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</si>
  <si>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</si>
  <si>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</si>
  <si>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</si>
  <si>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</si>
  <si>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</si>
  <si>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</si>
  <si>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</si>
  <si>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</si>
  <si>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</si>
  <si>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</si>
  <si>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</si>
  <si>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</si>
  <si>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</si>
  <si>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</si>
  <si>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</si>
  <si>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</si>
  <si>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</si>
  <si>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</si>
  <si>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</si>
  <si>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</si>
  <si>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</si>
  <si>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</si>
  <si>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</si>
  <si>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</si>
  <si>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</si>
  <si>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</si>
  <si>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</si>
  <si>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</si>
  <si>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</si>
  <si>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</si>
  <si>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</si>
  <si>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</si>
  <si>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</si>
  <si>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</si>
  <si>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</si>
  <si>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</si>
  <si>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</si>
  <si>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</si>
  <si>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</si>
  <si>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</si>
  <si>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</si>
  <si>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</si>
  <si>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</si>
  <si>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</si>
  <si>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</si>
  <si>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</si>
  <si>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</si>
  <si>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</si>
  <si>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</si>
  <si>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</si>
  <si>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</si>
  <si>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</si>
  <si>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</si>
  <si>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</si>
  <si>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</si>
  <si>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</si>
  <si>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</si>
  <si>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</si>
  <si>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</si>
  <si>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</si>
  <si>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</si>
  <si>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</si>
  <si>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</si>
  <si>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</si>
  <si>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</si>
  <si>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</si>
  <si>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</si>
  <si>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</si>
  <si>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</si>
  <si>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</si>
  <si>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</si>
  <si>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</si>
  <si>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</si>
  <si>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</si>
  <si>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</si>
  <si>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</si>
  <si>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</si>
  <si>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</si>
  <si>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</si>
  <si>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</si>
  <si>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</si>
  <si>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</si>
  <si>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</si>
  <si>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</si>
  <si>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</si>
  <si>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</si>
  <si>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</si>
  <si>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</si>
  <si>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</si>
  <si>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</si>
  <si>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</si>
  <si>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</si>
  <si>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</si>
  <si>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</si>
  <si>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</si>
  <si>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</si>
  <si>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</si>
  <si>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</si>
  <si>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</si>
  <si>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</si>
  <si>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</si>
  <si>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</si>
  <si>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</si>
  <si>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</si>
  <si>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</si>
  <si>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</si>
  <si>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</si>
  <si>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</si>
  <si>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</si>
  <si>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</si>
  <si>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</si>
  <si>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</si>
  <si>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</si>
  <si>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</si>
  <si>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</si>
  <si>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</si>
  <si>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</si>
  <si>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</si>
  <si>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</si>
  <si>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</si>
  <si>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</si>
  <si>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</si>
  <si>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</si>
  <si>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</si>
  <si>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</si>
  <si>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</si>
  <si>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</si>
  <si>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</si>
  <si>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</si>
  <si>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</si>
  <si>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</si>
  <si>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</si>
  <si>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</si>
  <si>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</si>
  <si>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</si>
  <si>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</si>
  <si>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</si>
  <si>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</si>
  <si>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</si>
  <si>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</si>
  <si>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</si>
  <si>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</si>
  <si>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</si>
  <si>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</si>
  <si>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</si>
  <si>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</si>
  <si>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</si>
  <si>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</si>
  <si>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</si>
  <si>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</si>
  <si>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</si>
  <si>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</si>
  <si>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</si>
  <si>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</si>
  <si>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</si>
  <si>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</si>
  <si>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</si>
  <si>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</si>
  <si>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</si>
  <si>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</si>
  <si>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</si>
  <si>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</si>
  <si>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</si>
  <si>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</si>
  <si>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</si>
  <si>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</si>
  <si>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</si>
  <si>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</si>
  <si>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</si>
  <si>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</si>
  <si>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</si>
  <si>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</si>
  <si>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</si>
  <si>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</si>
  <si>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</si>
  <si>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</si>
  <si>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</si>
  <si>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</si>
  <si>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</si>
  <si>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</si>
  <si>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</si>
  <si>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</si>
  <si>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</si>
  <si>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</si>
  <si>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</si>
  <si>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</si>
  <si>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</si>
  <si>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</si>
  <si>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</si>
  <si>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</si>
  <si>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</si>
  <si>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</si>
  <si>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</si>
  <si>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</si>
  <si>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</si>
  <si>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</si>
  <si>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</si>
  <si>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</si>
  <si>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</si>
  <si>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</si>
  <si>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</si>
  <si>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</si>
  <si>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</si>
  <si>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</si>
  <si>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</si>
  <si>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</si>
  <si>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</si>
  <si>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</si>
  <si>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</si>
  <si>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</si>
  <si>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</si>
  <si>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</si>
  <si>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</si>
  <si>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</si>
  <si>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</si>
  <si>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</si>
  <si>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</si>
  <si>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</si>
  <si>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</si>
  <si>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</si>
  <si>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</si>
  <si>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</si>
  <si>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</si>
  <si>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</si>
  <si>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</si>
  <si>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</si>
  <si>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</si>
  <si>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</si>
  <si>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</si>
  <si>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</si>
  <si>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</si>
  <si>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</si>
  <si>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</si>
  <si>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</si>
  <si>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</si>
  <si>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</si>
  <si>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</si>
  <si>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</si>
  <si>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</si>
  <si>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</si>
  <si>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</si>
  <si>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</si>
  <si>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</si>
  <si>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</si>
  <si>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</si>
  <si>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</si>
  <si>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</si>
  <si>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</si>
  <si>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</si>
  <si>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</si>
  <si>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</si>
  <si>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</si>
  <si>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</si>
  <si>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</si>
  <si>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</si>
  <si>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</si>
  <si>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</si>
  <si>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</si>
  <si>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</si>
  <si>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</si>
  <si>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</si>
  <si>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</si>
  <si>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</si>
  <si>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</si>
  <si>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</si>
  <si>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</si>
  <si>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</si>
  <si>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</si>
  <si>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</si>
  <si>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</si>
  <si>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</si>
  <si>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</si>
  <si>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</si>
  <si>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</si>
  <si>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</si>
  <si>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</si>
  <si>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</si>
  <si>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</si>
  <si>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</si>
  <si>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</si>
  <si>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</si>
  <si>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</si>
  <si>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</si>
  <si>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</si>
  <si>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</si>
  <si>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</si>
  <si>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</si>
  <si>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</si>
  <si>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</si>
  <si>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</si>
  <si>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</si>
  <si>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</si>
  <si>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</si>
  <si>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</si>
  <si>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</si>
  <si>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</si>
  <si>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</si>
  <si>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</si>
  <si>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</si>
  <si>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</si>
  <si>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</si>
  <si>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</si>
  <si>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</si>
  <si>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</si>
  <si>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</si>
  <si>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</si>
  <si>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</si>
  <si>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</si>
  <si>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</si>
  <si>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</si>
  <si>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</si>
  <si>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</si>
  <si>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</si>
  <si>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</si>
  <si>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</si>
  <si>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</si>
  <si>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</si>
  <si>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</si>
  <si>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</si>
  <si>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</si>
  <si>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</si>
  <si>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</si>
  <si>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</si>
  <si>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</si>
  <si>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</si>
  <si>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</si>
  <si>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</si>
  <si>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</si>
  <si>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</si>
  <si>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</si>
  <si>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</si>
  <si>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</si>
  <si>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</si>
  <si>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</si>
  <si>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</si>
  <si>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</si>
  <si>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</si>
  <si>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</si>
  <si>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</si>
  <si>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</si>
  <si>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</si>
  <si>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</si>
  <si>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</si>
  <si>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</si>
  <si>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</si>
  <si>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</si>
  <si>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</si>
  <si>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</si>
  <si>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</si>
  <si>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</si>
  <si>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</si>
  <si>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</si>
  <si>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</si>
  <si>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</si>
  <si>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</si>
  <si>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</si>
  <si>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</si>
  <si>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</si>
  <si>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</si>
  <si>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</si>
  <si>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</si>
  <si>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</si>
  <si>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</si>
  <si>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</si>
  <si>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</si>
  <si>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</si>
  <si>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</si>
  <si>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</si>
  <si>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</si>
  <si>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</si>
  <si>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</si>
  <si>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</si>
  <si>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</si>
  <si>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</si>
  <si>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</si>
  <si>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</si>
  <si>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</si>
  <si>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</si>
  <si>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</si>
  <si>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</si>
  <si>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</si>
  <si>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</si>
  <si>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</si>
  <si>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</si>
  <si>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</si>
  <si>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</si>
  <si>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</si>
  <si>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</si>
  <si>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</si>
  <si>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</si>
  <si>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</si>
  <si>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</si>
  <si>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</si>
  <si>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</si>
  <si>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</si>
  <si>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</si>
  <si>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</si>
  <si>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</si>
  <si>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</si>
  <si>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</si>
  <si>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</si>
  <si>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</si>
  <si>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</si>
  <si>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</si>
  <si>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</si>
  <si>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</si>
  <si>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</si>
  <si>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</si>
  <si>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</si>
  <si>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</si>
  <si>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</si>
  <si>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</si>
  <si>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</si>
  <si>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</si>
  <si>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</si>
  <si>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</si>
  <si>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</si>
  <si>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</si>
  <si>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</si>
  <si>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</si>
  <si>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</si>
  <si>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</si>
  <si>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</si>
  <si>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</si>
  <si>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</si>
  <si>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</si>
  <si>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</si>
  <si>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</si>
  <si>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</si>
  <si>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</si>
  <si>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</si>
  <si>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</si>
  <si>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</si>
  <si>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</si>
  <si>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</si>
  <si>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</si>
  <si>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</si>
  <si>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</si>
  <si>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</si>
  <si>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</si>
  <si>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</si>
  <si>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</si>
  <si>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</si>
  <si>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</si>
  <si>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</si>
  <si>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</si>
  <si>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</si>
  <si>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</si>
  <si>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</si>
  <si>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</si>
  <si>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</si>
  <si>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</si>
  <si>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</si>
  <si>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</si>
  <si>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</si>
  <si>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</si>
  <si>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</si>
  <si>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</si>
  <si>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</si>
  <si>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</si>
  <si>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</si>
  <si>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</si>
  <si>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</si>
  <si>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</si>
  <si>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</si>
  <si>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</si>
  <si>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</si>
  <si>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</si>
  <si>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</si>
  <si>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</si>
  <si>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</si>
  <si>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</si>
  <si>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</si>
  <si>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</si>
  <si>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</si>
  <si>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</si>
  <si>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</si>
  <si>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</si>
  <si>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</si>
  <si>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</si>
  <si>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</si>
  <si>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</si>
  <si>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</si>
  <si>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</si>
  <si>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</si>
  <si>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</si>
  <si>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</si>
  <si>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</si>
  <si>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</si>
  <si>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</si>
  <si>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</si>
  <si>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</si>
  <si>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</si>
  <si>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</si>
  <si>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</si>
  <si>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</si>
  <si>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</si>
  <si>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</si>
  <si>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</si>
  <si>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</si>
  <si>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</si>
  <si>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</si>
  <si>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</si>
  <si>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</si>
  <si>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</si>
  <si>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</si>
  <si>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</si>
  <si>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</si>
  <si>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</si>
  <si>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</si>
  <si>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</si>
  <si>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</si>
  <si>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</si>
  <si>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</si>
  <si>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</si>
  <si>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</si>
  <si>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</si>
  <si>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</si>
  <si>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</si>
  <si>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</si>
  <si>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</si>
  <si>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</si>
  <si>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</si>
  <si>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</si>
  <si>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</si>
  <si>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</si>
  <si>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</si>
  <si>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</si>
  <si>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</si>
  <si>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</si>
  <si>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</si>
  <si>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</si>
  <si>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</si>
  <si>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</si>
  <si>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</si>
  <si>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</si>
  <si>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</si>
  <si>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</si>
  <si>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</si>
  <si>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</si>
  <si>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</si>
  <si>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</si>
  <si>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</si>
  <si>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</si>
  <si>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</si>
  <si>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</si>
  <si>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</si>
  <si>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</si>
  <si>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</si>
  <si>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</si>
  <si>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</si>
  <si>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</si>
  <si>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</si>
  <si>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</si>
  <si>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</si>
  <si>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</si>
  <si>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</si>
  <si>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</si>
  <si>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</si>
  <si>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</si>
  <si>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</si>
  <si>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</si>
  <si>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</si>
  <si>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</si>
  <si>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</si>
  <si>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</si>
  <si>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</si>
  <si>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</si>
  <si>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</si>
  <si>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</si>
  <si>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</si>
  <si>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</si>
  <si>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</si>
  <si>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</si>
  <si>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</si>
  <si>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</si>
  <si>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</si>
  <si>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</si>
  <si>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</si>
  <si>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</si>
  <si>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</si>
  <si>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</si>
  <si>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</si>
  <si>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</si>
  <si>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</si>
  <si>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</si>
  <si>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Ivan</t>
  </si>
  <si>
    <t>Splitsko-dalmatinska</t>
  </si>
  <si>
    <t>Split</t>
  </si>
  <si>
    <t>Makarska</t>
  </si>
  <si>
    <t>Grubišić</t>
  </si>
  <si>
    <t>Kaštela</t>
  </si>
  <si>
    <t>Roko</t>
  </si>
  <si>
    <t xml:space="preserve">Josip </t>
  </si>
  <si>
    <t>Marin</t>
  </si>
  <si>
    <t>Marta</t>
  </si>
  <si>
    <t>Marko</t>
  </si>
  <si>
    <t>Filip</t>
  </si>
  <si>
    <t>Zrinušić</t>
  </si>
  <si>
    <t>Ivica</t>
  </si>
  <si>
    <t>Tašev</t>
  </si>
  <si>
    <t xml:space="preserve">Lovre </t>
  </si>
  <si>
    <t>Roje</t>
  </si>
  <si>
    <t>Krešić Jurić</t>
  </si>
  <si>
    <t>Ema</t>
  </si>
  <si>
    <t>Ante</t>
  </si>
  <si>
    <t>Lucija</t>
  </si>
  <si>
    <t>Škorić</t>
  </si>
  <si>
    <t>Vuletić</t>
  </si>
  <si>
    <t>Luka</t>
  </si>
  <si>
    <t>Šimić</t>
  </si>
  <si>
    <t>Slavica</t>
  </si>
  <si>
    <t>Grgat</t>
  </si>
  <si>
    <t>Granić</t>
  </si>
  <si>
    <t>Antonio</t>
  </si>
  <si>
    <t>Tomislav</t>
  </si>
  <si>
    <t>Jurenić</t>
  </si>
  <si>
    <t>Blaženka</t>
  </si>
  <si>
    <t>Rimac</t>
  </si>
  <si>
    <t>Čišla</t>
  </si>
  <si>
    <t>Mate</t>
  </si>
  <si>
    <t>Kovačević</t>
  </si>
  <si>
    <t>Ana</t>
  </si>
  <si>
    <t>Nina</t>
  </si>
  <si>
    <t>Tina</t>
  </si>
  <si>
    <t>Žurić</t>
  </si>
  <si>
    <t>Solin</t>
  </si>
  <si>
    <t>Frane</t>
  </si>
  <si>
    <t>Marina</t>
  </si>
  <si>
    <t>Anđela</t>
  </si>
  <si>
    <t>Dijana</t>
  </si>
  <si>
    <t>Skopljak</t>
  </si>
  <si>
    <t>Ivana</t>
  </si>
  <si>
    <t>Vuković</t>
  </si>
  <si>
    <t>Radić</t>
  </si>
  <si>
    <t>Matej</t>
  </si>
  <si>
    <t xml:space="preserve">NIKOLA </t>
  </si>
  <si>
    <t>ŠKORIĆ</t>
  </si>
  <si>
    <t>SPLIT</t>
  </si>
  <si>
    <t xml:space="preserve">MARIO </t>
  </si>
  <si>
    <t>KARIN</t>
  </si>
  <si>
    <t>MARKO</t>
  </si>
  <si>
    <t>PRKIĆ</t>
  </si>
  <si>
    <t>Angelo</t>
  </si>
  <si>
    <t>Bezić</t>
  </si>
  <si>
    <t>Čulić Farac</t>
  </si>
  <si>
    <t>Grohote</t>
  </si>
  <si>
    <t>Stipe</t>
  </si>
  <si>
    <t>Radović</t>
  </si>
  <si>
    <t>Zoran</t>
  </si>
  <si>
    <t>Samardžić</t>
  </si>
  <si>
    <t>Sinj</t>
  </si>
  <si>
    <t>Nikola</t>
  </si>
  <si>
    <t>Lana</t>
  </si>
  <si>
    <t xml:space="preserve">Petra </t>
  </si>
  <si>
    <t>Bilić-Prcić</t>
  </si>
  <si>
    <t xml:space="preserve">Linda </t>
  </si>
  <si>
    <t>Vrtičević</t>
  </si>
  <si>
    <t>Ćorluka</t>
  </si>
  <si>
    <t>Gabrijel</t>
  </si>
  <si>
    <t>Jurić</t>
  </si>
  <si>
    <t>Tončica</t>
  </si>
  <si>
    <t>Aljinović</t>
  </si>
  <si>
    <t>Vrbatović</t>
  </si>
  <si>
    <t>Vukas</t>
  </si>
  <si>
    <t>Čipčić</t>
  </si>
  <si>
    <t>Gojsalić</t>
  </si>
  <si>
    <t xml:space="preserve">Luka </t>
  </si>
  <si>
    <t>Banić</t>
  </si>
  <si>
    <t>Asanović</t>
  </si>
  <si>
    <t>Nikolina</t>
  </si>
  <si>
    <t>Bobeta</t>
  </si>
  <si>
    <t>Nika</t>
  </si>
  <si>
    <t>Jakov</t>
  </si>
  <si>
    <t>Jerčić</t>
  </si>
  <si>
    <t>Rino</t>
  </si>
  <si>
    <t xml:space="preserve">Ružica </t>
  </si>
  <si>
    <t>Ivanković Ciotti</t>
  </si>
  <si>
    <t>Mia</t>
  </si>
  <si>
    <t>Pažanin</t>
  </si>
  <si>
    <t>Gabriela</t>
  </si>
  <si>
    <t>Vidović</t>
  </si>
  <si>
    <t>Pocrnja</t>
  </si>
  <si>
    <t>Režić</t>
  </si>
  <si>
    <t xml:space="preserve">Ana </t>
  </si>
  <si>
    <t>Zoko</t>
  </si>
  <si>
    <t>Marija Jacinta</t>
  </si>
  <si>
    <t>Maleš</t>
  </si>
  <si>
    <t xml:space="preserve">Karmen </t>
  </si>
  <si>
    <t>Budišin</t>
  </si>
  <si>
    <t>Nives</t>
  </si>
  <si>
    <t>Marketin</t>
  </si>
  <si>
    <t>Krivodol</t>
  </si>
  <si>
    <t>Josip</t>
  </si>
  <si>
    <t>Bašić</t>
  </si>
  <si>
    <t>Lina</t>
  </si>
  <si>
    <t>Judita</t>
  </si>
  <si>
    <t>Banović</t>
  </si>
  <si>
    <t>Viculin</t>
  </si>
  <si>
    <t>Vedran</t>
  </si>
  <si>
    <t>Brkić</t>
  </si>
  <si>
    <t xml:space="preserve">Vedrana </t>
  </si>
  <si>
    <t>Brajko</t>
  </si>
  <si>
    <t>Trogir</t>
  </si>
  <si>
    <t>Nižić</t>
  </si>
  <si>
    <t>Karmen</t>
  </si>
  <si>
    <t>Šoljak</t>
  </si>
  <si>
    <t>JELICA</t>
  </si>
  <si>
    <t>ŠAŠKOR</t>
  </si>
  <si>
    <t>Kraljević</t>
  </si>
  <si>
    <t>Ercegović</t>
  </si>
  <si>
    <t>Matijaš</t>
  </si>
  <si>
    <t>Burić</t>
  </si>
  <si>
    <t>Čerina</t>
  </si>
  <si>
    <t>Smoljo</t>
  </si>
  <si>
    <t>Cvitković</t>
  </si>
  <si>
    <t>Lucia</t>
  </si>
  <si>
    <t>Ramljak</t>
  </si>
  <si>
    <t>Balić</t>
  </si>
  <si>
    <t>Mrčela</t>
  </si>
  <si>
    <t>Ljubica</t>
  </si>
  <si>
    <t>Rajčić</t>
  </si>
  <si>
    <t>FILIP</t>
  </si>
  <si>
    <t>KUROBASA</t>
  </si>
  <si>
    <t>SANJA</t>
  </si>
  <si>
    <t>VUKOSAV</t>
  </si>
  <si>
    <t>MARIO</t>
  </si>
  <si>
    <t>MARASOVIĆ</t>
  </si>
  <si>
    <t>MARIJETA</t>
  </si>
  <si>
    <t>ANTE</t>
  </si>
  <si>
    <t>LAURA</t>
  </si>
  <si>
    <t>NAZLIĆ</t>
  </si>
  <si>
    <t>LARA</t>
  </si>
  <si>
    <t>KARAMAN</t>
  </si>
  <si>
    <t>Domagoj</t>
  </si>
  <si>
    <t>Barišin</t>
  </si>
  <si>
    <t>Ančić</t>
  </si>
  <si>
    <t>Šimun</t>
  </si>
  <si>
    <t>Tukić</t>
  </si>
  <si>
    <t>Roguljić</t>
  </si>
  <si>
    <t>Sivro</t>
  </si>
  <si>
    <t>Ivanka</t>
  </si>
  <si>
    <t>Mira</t>
  </si>
  <si>
    <t>Kalajžić</t>
  </si>
  <si>
    <t>Štrbac</t>
  </si>
  <si>
    <t>Omiš</t>
  </si>
  <si>
    <t>Helanda</t>
  </si>
  <si>
    <t>Čović</t>
  </si>
  <si>
    <t>Grabovac</t>
  </si>
  <si>
    <t>Zeljković</t>
  </si>
  <si>
    <t>Buljević</t>
  </si>
  <si>
    <t>Antea</t>
  </si>
  <si>
    <t>Predragović</t>
  </si>
  <si>
    <t xml:space="preserve">Ivica </t>
  </si>
  <si>
    <t>Vukasović</t>
  </si>
  <si>
    <t>KLARA</t>
  </si>
  <si>
    <t>TABAK</t>
  </si>
  <si>
    <t>INES</t>
  </si>
  <si>
    <t>MIKELIĆ</t>
  </si>
  <si>
    <t>Selak</t>
  </si>
  <si>
    <t>Mladen</t>
  </si>
  <si>
    <t>Mikas</t>
  </si>
  <si>
    <t>Bandalović</t>
  </si>
  <si>
    <t>Branimir</t>
  </si>
  <si>
    <t>Jajac</t>
  </si>
  <si>
    <t>Sarajčev</t>
  </si>
  <si>
    <t>Jure</t>
  </si>
  <si>
    <t>Dedić</t>
  </si>
  <si>
    <t>Mandić</t>
  </si>
  <si>
    <t>Jelena</t>
  </si>
  <si>
    <t>Zeljko</t>
  </si>
  <si>
    <t>Silvana</t>
  </si>
  <si>
    <t>Bilić-Kovačević</t>
  </si>
  <si>
    <t>Stobreč</t>
  </si>
  <si>
    <t>Barać</t>
  </si>
  <si>
    <t>Babaja</t>
  </si>
  <si>
    <t xml:space="preserve">Vesna </t>
  </si>
  <si>
    <t>Botić</t>
  </si>
  <si>
    <t>Karmela</t>
  </si>
  <si>
    <t>Paulo</t>
  </si>
  <si>
    <t>Ciotti</t>
  </si>
  <si>
    <t>Zorn</t>
  </si>
  <si>
    <t>Stanojević</t>
  </si>
  <si>
    <t>Tin</t>
  </si>
  <si>
    <t>Šimičić</t>
  </si>
  <si>
    <t>ARAČIĆ</t>
  </si>
  <si>
    <t>MARIJA</t>
  </si>
  <si>
    <t>PARLOV</t>
  </si>
  <si>
    <t xml:space="preserve">Darko </t>
  </si>
  <si>
    <t>Erceg</t>
  </si>
  <si>
    <t>Branko</t>
  </si>
  <si>
    <t>Radonić</t>
  </si>
  <si>
    <t>Vrgorac</t>
  </si>
  <si>
    <t>Pavle</t>
  </si>
  <si>
    <t>Markotić</t>
  </si>
  <si>
    <t>Jelavić</t>
  </si>
  <si>
    <t xml:space="preserve">Domagoj </t>
  </si>
  <si>
    <t>Vrcan</t>
  </si>
  <si>
    <t xml:space="preserve">Ivanka </t>
  </si>
  <si>
    <t>Ereš</t>
  </si>
  <si>
    <t xml:space="preserve">Tomislav Juraj </t>
  </si>
  <si>
    <t>Vučković</t>
  </si>
  <si>
    <t>ANTONIO</t>
  </si>
  <si>
    <t>RADAN</t>
  </si>
  <si>
    <t>BOGDAN</t>
  </si>
  <si>
    <t>ŽRNOVNICA</t>
  </si>
  <si>
    <t xml:space="preserve">MARE </t>
  </si>
  <si>
    <t>KUDUZ</t>
  </si>
  <si>
    <t>MIHANOVIĆ</t>
  </si>
  <si>
    <t>OŠ Ivana Lovrića - Sinj</t>
  </si>
  <si>
    <t>5.razred</t>
  </si>
  <si>
    <t>6.razred</t>
  </si>
  <si>
    <t>7.razred</t>
  </si>
  <si>
    <t>8.razred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</si>
  <si>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</si>
  <si>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</si>
  <si>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</si>
  <si>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</si>
  <si>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</si>
  <si>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</si>
  <si>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</si>
  <si>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</si>
  <si>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</si>
  <si>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</si>
  <si>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</si>
  <si>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</si>
  <si>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</si>
  <si>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</si>
  <si>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</si>
  <si>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</si>
  <si>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</si>
  <si>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</si>
  <si>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</si>
  <si>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</si>
  <si>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</si>
  <si>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</si>
  <si>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</si>
  <si>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</si>
  <si>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</si>
  <si>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</si>
  <si>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OSNOVNE ŠKOLE - POPIS</t>
  </si>
  <si>
    <t>Žrnovnica</t>
  </si>
  <si>
    <t>K. Sućurac</t>
  </si>
  <si>
    <t>K. Gomilica</t>
  </si>
  <si>
    <t>IV. Gimnazija - Split</t>
  </si>
  <si>
    <t>II. Gimnazija - Split</t>
  </si>
  <si>
    <t>Broj učenika    OŠ</t>
  </si>
  <si>
    <t>5. razred        24</t>
  </si>
  <si>
    <t>6. razred        26</t>
  </si>
  <si>
    <t>7. razred        25</t>
  </si>
  <si>
    <t>8. razred           8</t>
  </si>
  <si>
    <t>OŠ ukupno    83</t>
  </si>
  <si>
    <t>Broj učenika SŠ</t>
  </si>
  <si>
    <t>1. razred     10</t>
  </si>
  <si>
    <t>2. razred      10</t>
  </si>
  <si>
    <t>3. razred       11</t>
  </si>
  <si>
    <t>4. razred         1</t>
  </si>
  <si>
    <t>SŠ ukupno       32</t>
  </si>
  <si>
    <t>SREDNJE ŠKOLE - POPIS</t>
  </si>
  <si>
    <t>diskvalificirana - olovka</t>
  </si>
  <si>
    <t>Lucian</t>
  </si>
  <si>
    <t>Poljak</t>
  </si>
  <si>
    <t xml:space="preserve">Rozana </t>
  </si>
  <si>
    <t>Ivković Ćurić</t>
  </si>
  <si>
    <t xml:space="preserve">Roko </t>
  </si>
  <si>
    <t>Šerić</t>
  </si>
  <si>
    <t>Marijana</t>
  </si>
  <si>
    <t>Eterović Faraunić</t>
  </si>
  <si>
    <t xml:space="preserve">Toni </t>
  </si>
  <si>
    <t>Petra</t>
  </si>
  <si>
    <t>Jenjić</t>
  </si>
  <si>
    <t>Primorac</t>
  </si>
  <si>
    <t>Jukić</t>
  </si>
  <si>
    <t>Petar</t>
  </si>
  <si>
    <t>Perić</t>
  </si>
  <si>
    <t xml:space="preserve">Gita </t>
  </si>
  <si>
    <t>Tomasović</t>
  </si>
  <si>
    <t>Borna</t>
  </si>
  <si>
    <t>Rozana</t>
  </si>
  <si>
    <t>27.</t>
  </si>
  <si>
    <t>Masnić</t>
  </si>
  <si>
    <t>Toni</t>
  </si>
  <si>
    <t>Mijalić</t>
  </si>
  <si>
    <t>Radeljak</t>
  </si>
  <si>
    <t>Tranfić</t>
  </si>
  <si>
    <t>Ivano</t>
  </si>
  <si>
    <t>Frankić</t>
  </si>
  <si>
    <t>28.</t>
  </si>
  <si>
    <t>29.</t>
  </si>
  <si>
    <t>rješavao test za 6.r. umjesto za 5.r.</t>
  </si>
  <si>
    <t>70022 HAJDUK</t>
  </si>
  <si>
    <t>23456 MAČAK</t>
  </si>
  <si>
    <t>21000 ŠIPAK</t>
  </si>
  <si>
    <t>56565 VIKING</t>
  </si>
  <si>
    <t>12346 BOCA</t>
  </si>
  <si>
    <t>26116 OBLAK</t>
  </si>
  <si>
    <t>25048 PANGEA</t>
  </si>
  <si>
    <t>17809 GEO</t>
  </si>
  <si>
    <t>12345 EUROPA</t>
  </si>
  <si>
    <t>71717 NOGOMET</t>
  </si>
  <si>
    <t>54321 PLANET</t>
  </si>
  <si>
    <t>12345 ZAPORKA</t>
  </si>
  <si>
    <t>02142 STABLO</t>
  </si>
  <si>
    <t>56567 BUREK</t>
  </si>
  <si>
    <t>53142 KOŠARKA</t>
  </si>
  <si>
    <t>22008 ŠPINAT</t>
  </si>
  <si>
    <t>12345 NEŠTO</t>
  </si>
  <si>
    <t>12468 TREŠNJA</t>
  </si>
  <si>
    <t>19776 KRUMPIR</t>
  </si>
  <si>
    <t>11085 SLOVO</t>
  </si>
  <si>
    <t>25252 SUNCE</t>
  </si>
  <si>
    <t>95812 MORE</t>
  </si>
  <si>
    <t>37581 DANAS</t>
  </si>
  <si>
    <t>82725181696</t>
  </si>
  <si>
    <t>92306842427</t>
  </si>
  <si>
    <t>05281003935</t>
  </si>
  <si>
    <t>86413848388</t>
  </si>
  <si>
    <t>89128560183</t>
  </si>
  <si>
    <t>94784133573</t>
  </si>
  <si>
    <t>24766 PLANET</t>
  </si>
  <si>
    <t>14857 ZEMLJA</t>
  </si>
  <si>
    <t>59370 MAJSTOR</t>
  </si>
  <si>
    <t>33333 TEST</t>
  </si>
  <si>
    <t>12345 LOPTA</t>
  </si>
  <si>
    <t>69966 BUREK</t>
  </si>
  <si>
    <t>12346 ŠKOLA</t>
  </si>
  <si>
    <t>11037 GEOGRAFIJA</t>
  </si>
  <si>
    <t>12345 GLOBUS</t>
  </si>
  <si>
    <t>12121 BALUN</t>
  </si>
  <si>
    <t>87654 RAZRED</t>
  </si>
  <si>
    <t>67008 ZVIJEZDA</t>
  </si>
  <si>
    <t>12345 ZAVJESA</t>
  </si>
  <si>
    <t>35047 RUKOMET</t>
  </si>
  <si>
    <t>36398 KUPUS</t>
  </si>
  <si>
    <t>12345 ŠPILJA</t>
  </si>
  <si>
    <t>73152 KNJIGA</t>
  </si>
  <si>
    <t>12345 LOPATA</t>
  </si>
  <si>
    <t>29208 ŽABA</t>
  </si>
  <si>
    <t>12345 SMOKVA</t>
  </si>
  <si>
    <t>11078 MARJAN</t>
  </si>
  <si>
    <t>96482294848</t>
  </si>
  <si>
    <t>13965787034</t>
  </si>
  <si>
    <t>59335245122</t>
  </si>
  <si>
    <t>32876145734</t>
  </si>
  <si>
    <t>05830368338</t>
  </si>
  <si>
    <t>59056372877</t>
  </si>
  <si>
    <t>13579 AMSTERDAM</t>
  </si>
  <si>
    <t>88888 POVISMEN</t>
  </si>
  <si>
    <t>23185 ŠKOLA</t>
  </si>
  <si>
    <t>13579 BALUN</t>
  </si>
  <si>
    <t>31506 BREXIT</t>
  </si>
  <si>
    <t>36963 BANANA</t>
  </si>
  <si>
    <t>98765 KLJUČ</t>
  </si>
  <si>
    <t>14932 GEOLOG</t>
  </si>
  <si>
    <t>57575 MJESEC</t>
  </si>
  <si>
    <t>67876 FRANCUSKA</t>
  </si>
  <si>
    <t>42069 ZEC</t>
  </si>
  <si>
    <t>14076 KOREKTOR</t>
  </si>
  <si>
    <t>12121 TELETABIS</t>
  </si>
  <si>
    <t>57575 EUROPA</t>
  </si>
  <si>
    <t>25793 PALEOZOIK</t>
  </si>
  <si>
    <t>12345 NATJECANJE</t>
  </si>
  <si>
    <t>73024 PLOČA</t>
  </si>
  <si>
    <t>19207 KARTA</t>
  </si>
  <si>
    <t>33333 TRI</t>
  </si>
  <si>
    <t>11111 VODA</t>
  </si>
  <si>
    <t>81861 OLOVKA</t>
  </si>
  <si>
    <t>25046 SMOKVA</t>
  </si>
  <si>
    <t>66263 SABATON</t>
  </si>
  <si>
    <t>06349327725</t>
  </si>
  <si>
    <t>52250348996</t>
  </si>
  <si>
    <t>74256176256</t>
  </si>
  <si>
    <t>29637880321</t>
  </si>
  <si>
    <t>55555 OLOVKA</t>
  </si>
  <si>
    <t>29046 ČOKOLADA</t>
  </si>
  <si>
    <t>66124 LIST</t>
  </si>
  <si>
    <t>15758252760</t>
  </si>
  <si>
    <t>48939399694</t>
  </si>
  <si>
    <t>65135203290</t>
  </si>
  <si>
    <t>08453814796</t>
  </si>
  <si>
    <t>96603959071</t>
  </si>
  <si>
    <t>31621260489</t>
  </si>
  <si>
    <t>30108 STOLICA</t>
  </si>
  <si>
    <t>36930 ORMARIĆ</t>
  </si>
  <si>
    <t>25720 HIMALAJA</t>
  </si>
  <si>
    <t>13807 MERIDIJAN</t>
  </si>
  <si>
    <t>16077 AUTOMOBIL</t>
  </si>
  <si>
    <t>12908 LOPTA</t>
  </si>
  <si>
    <t>12345 BANANA</t>
  </si>
  <si>
    <t>24680 OLOVKA</t>
  </si>
  <si>
    <t>00123 OBLAK</t>
  </si>
  <si>
    <t>55555 LED</t>
  </si>
  <si>
    <t>12321 KARTA</t>
  </si>
  <si>
    <t>10122 GEOGRAF</t>
  </si>
  <si>
    <t>20201 STELLA</t>
  </si>
  <si>
    <t>42088 SASUKE</t>
  </si>
  <si>
    <t>14308 JABUKA</t>
  </si>
  <si>
    <t>69699 MRKI</t>
  </si>
  <si>
    <t>77777 DONČIĆ</t>
  </si>
  <si>
    <t>12345 SVIJEĆA</t>
  </si>
  <si>
    <t>20070 OBLUTAK</t>
  </si>
  <si>
    <t>27077 BAMBI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</si>
</sst>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</font>
    <font>
      <sz val="11"/>
      <name val="Helvetica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7" fillId="0" borderId="0" applyFill="0" applyProtection="0"/>
    <xf numFmtId="0" fontId="7" fillId="0" borderId="0" applyFill="0" applyProtection="0"/>
    <xf numFmtId="0" fontId="3" fillId="0" borderId="0"/>
    <xf numFmtId="0" fontId="2" fillId="0" borderId="0"/>
    <xf numFmtId="0" fontId="1" fillId="0" borderId="0"/>
  </cellStyleXfs>
  <cellXfs count="11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5" fillId="2" borderId="0" xfId="0" applyFont="1" applyFill="1" applyProtection="1"/>
    <xf numFmtId="0" fontId="0" fillId="0" borderId="0" xfId="0" applyFont="1" applyAlignment="1"/>
    <xf numFmtId="0" fontId="6" fillId="0" borderId="0" xfId="0" applyFont="1"/>
    <xf numFmtId="0" fontId="0" fillId="0" borderId="0" xfId="0" applyFont="1" applyAlignment="1">
      <alignment vertical="center"/>
    </xf>
    <xf numFmtId="0" fontId="12" fillId="0" borderId="0" xfId="1"/>
    <xf numFmtId="0" fontId="12" fillId="0" borderId="0" xfId="1" applyFill="1"/>
    <xf numFmtId="0" fontId="0" fillId="0" borderId="0" xfId="0" applyAlignment="1">
      <alignment vertical="center"/>
    </xf>
    <xf numFmtId="1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1" fontId="14" fillId="0" borderId="0" xfId="0" applyNumberFormat="1" applyFont="1" applyFill="1" applyProtection="1"/>
    <xf numFmtId="0" fontId="14" fillId="0" borderId="0" xfId="0" applyFont="1" applyFill="1" applyProtection="1"/>
    <xf numFmtId="0" fontId="14" fillId="0" borderId="0" xfId="0" applyFont="1"/>
    <xf numFmtId="1" fontId="15" fillId="2" borderId="1" xfId="0" applyNumberFormat="1" applyFont="1" applyFill="1" applyBorder="1" applyAlignment="1" applyProtection="1">
      <alignment horizontal="center"/>
    </xf>
    <xf numFmtId="49" fontId="15" fillId="2" borderId="1" xfId="0" applyNumberFormat="1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49" fontId="14" fillId="0" borderId="0" xfId="0" applyNumberFormat="1" applyFont="1" applyFill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 applyProtection="1">
      <alignment horizontal="left"/>
    </xf>
    <xf numFmtId="0" fontId="15" fillId="2" borderId="1" xfId="0" applyFont="1" applyFill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49" fontId="4" fillId="2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8" fillId="3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8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8" fillId="4" borderId="2" xfId="0" applyNumberFormat="1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0" fillId="4" borderId="0" xfId="0" applyFont="1" applyFill="1"/>
    <xf numFmtId="49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0" xfId="0" applyFont="1" applyFill="1" applyProtection="1"/>
    <xf numFmtId="0" fontId="0" fillId="0" borderId="0" xfId="0" applyFill="1" applyProtection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Protection="1"/>
    <xf numFmtId="49" fontId="8" fillId="0" borderId="2" xfId="0" applyNumberFormat="1" applyFont="1" applyFill="1" applyBorder="1"/>
    <xf numFmtId="0" fontId="8" fillId="0" borderId="2" xfId="0" applyFont="1" applyFill="1" applyBorder="1"/>
    <xf numFmtId="0" fontId="11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/>
    </xf>
    <xf numFmtId="49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1" fontId="16" fillId="4" borderId="2" xfId="0" applyNumberFormat="1" applyFont="1" applyFill="1" applyBorder="1" applyAlignment="1" applyProtection="1">
      <alignment horizontal="center"/>
    </xf>
    <xf numFmtId="49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right"/>
    </xf>
    <xf numFmtId="0" fontId="14" fillId="4" borderId="0" xfId="0" applyFont="1" applyFill="1"/>
    <xf numFmtId="0" fontId="13" fillId="4" borderId="2" xfId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0" xfId="0" applyFont="1" applyFill="1"/>
    <xf numFmtId="0" fontId="13" fillId="0" borderId="2" xfId="1" applyFont="1" applyFill="1" applyBorder="1" applyAlignment="1">
      <alignment horizontal="center"/>
    </xf>
    <xf numFmtId="0" fontId="14" fillId="0" borderId="2" xfId="0" applyFont="1" applyFill="1" applyBorder="1"/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" fontId="9" fillId="4" borderId="2" xfId="0" applyNumberFormat="1" applyFont="1" applyFill="1" applyBorder="1" applyAlignment="1" applyProtection="1">
      <alignment horizontal="center"/>
    </xf>
    <xf numFmtId="1" fontId="19" fillId="4" borderId="2" xfId="0" applyNumberFormat="1" applyFont="1" applyFill="1" applyBorder="1" applyAlignment="1" applyProtection="1">
      <alignment horizontal="center"/>
    </xf>
    <xf numFmtId="1" fontId="19" fillId="0" borderId="2" xfId="0" applyNumberFormat="1" applyFont="1" applyFill="1" applyBorder="1" applyAlignment="1" applyProtection="1">
      <alignment horizontal="center"/>
    </xf>
    <xf numFmtId="1" fontId="19" fillId="3" borderId="2" xfId="0" applyNumberFormat="1" applyFont="1" applyFill="1" applyBorder="1" applyAlignment="1" applyProtection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/>
    </xf>
    <xf numFmtId="49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0" fillId="0" borderId="0" xfId="0" applyFill="1"/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1" fontId="9" fillId="0" borderId="2" xfId="0" applyNumberFormat="1" applyFont="1" applyFill="1" applyBorder="1" applyAlignment="1" applyProtection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13" fillId="0" borderId="2" xfId="2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0" fillId="4" borderId="0" xfId="0" applyFill="1"/>
    <xf numFmtId="0" fontId="13" fillId="0" borderId="2" xfId="1" applyFont="1" applyFill="1" applyBorder="1"/>
    <xf numFmtId="1" fontId="16" fillId="0" borderId="2" xfId="0" applyNumberFormat="1" applyFont="1" applyFill="1" applyBorder="1" applyAlignment="1" applyProtection="1">
      <alignment horizontal="center"/>
    </xf>
    <xf numFmtId="1" fontId="0" fillId="3" borderId="2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0" fontId="14" fillId="0" borderId="0" xfId="0" applyFont="1" applyFill="1" applyAlignment="1" applyProtection="1">
      <alignment horizontal="right"/>
    </xf>
    <xf numFmtId="0" fontId="15" fillId="2" borderId="1" xfId="0" applyFont="1" applyFill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0" fillId="0" borderId="0" xfId="0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right"/>
    </xf>
  </cellXfs>
  <cellStyles count="7">
    <cellStyle name="Normal 2" xfId="1" xr:uid="{00000000-0005-0000-0000-000000000000}"/>
    <cellStyle name="Normal 2 2" xfId="4" xr:uid="{00000000-0005-0000-0000-000001000000}"/>
    <cellStyle name="Normal 2 3" xfId="5" xr:uid="{00000000-0005-0000-0000-000002000000}"/>
    <cellStyle name="Normal 2 4" xfId="6" xr:uid="{00000000-0005-0000-0000-000003000000}"/>
    <cellStyle name="Normalno" xfId="0" builtinId="0"/>
    <cellStyle name="Normalno 2" xfId="2" xr:uid="{00000000-0005-0000-0000-000005000000}"/>
    <cellStyle name="Normalno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62" name="Pictur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9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119" name="Picture 1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145" name="Picture 1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5170" name="Picture 1">
          <a:extLs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RAVNE%20NJI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&#381;RNOVN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&#268;I&#352;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VRGORA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AJSTORA%20RADOVANA%20TROGI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UPA&#268;I&#262;%20OMI&#35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AMEN%20&#352;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%20IVI&#268;EVI&#262;A%20MAKARS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3;%20kjman%20kocun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ERTOJ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U&#262;ID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EJA&#352;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BLATINE%20&#352;KRAP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VISOK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LU&#268;A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TOBRE&#2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KAL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.%20SU&#262;URA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ANU&#35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NEZA%20TRPIMIRA%20KA&#352;TEL%20GOMILIC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RINJIN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GROHO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OJI&#352;AN%207.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UJANK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BOL%20SPL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RIVOD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0</v>
          </cell>
          <cell r="B234" t="str">
            <v>Nepoznata</v>
          </cell>
        </row>
        <row r="235">
          <cell r="A235">
            <v>2629</v>
          </cell>
          <cell r="B235" t="str">
            <v>Obrtna tehnička škola - Split</v>
          </cell>
        </row>
        <row r="236">
          <cell r="A236">
            <v>2743</v>
          </cell>
          <cell r="B236" t="str">
            <v>Obrtnička i industrijska graditeljska škola - Zagreb</v>
          </cell>
        </row>
        <row r="237">
          <cell r="A237">
            <v>2401</v>
          </cell>
          <cell r="B237" t="str">
            <v>Obrtnička i tehnička škola - Ogulin</v>
          </cell>
        </row>
        <row r="238">
          <cell r="A238">
            <v>2434</v>
          </cell>
          <cell r="B238" t="str">
            <v>Obrtnička škola - Bjelovar</v>
          </cell>
        </row>
        <row r="239">
          <cell r="A239">
            <v>2674</v>
          </cell>
          <cell r="B239" t="str">
            <v>Obrtnička škola - Dubrovnik</v>
          </cell>
        </row>
        <row r="240">
          <cell r="A240">
            <v>2423</v>
          </cell>
          <cell r="B240" t="str">
            <v>Obrtnička škola - Koprivnica</v>
          </cell>
        </row>
        <row r="241">
          <cell r="A241">
            <v>2449</v>
          </cell>
          <cell r="B241" t="str">
            <v>Obrtnička škola - Opatija</v>
          </cell>
        </row>
        <row r="242">
          <cell r="A242">
            <v>2556</v>
          </cell>
          <cell r="B242" t="str">
            <v>Obrtnička škola - Osijek</v>
          </cell>
        </row>
        <row r="243">
          <cell r="A243">
            <v>2500</v>
          </cell>
          <cell r="B243" t="str">
            <v>Obrtnička škola - Požega</v>
          </cell>
        </row>
        <row r="244">
          <cell r="A244">
            <v>2384</v>
          </cell>
          <cell r="B244" t="str">
            <v>Obrtnička škola - Sisak</v>
          </cell>
        </row>
        <row r="245">
          <cell r="A245">
            <v>2508</v>
          </cell>
          <cell r="B245" t="str">
            <v>Obrtnička škola - Slavonski Brod</v>
          </cell>
        </row>
        <row r="246">
          <cell r="A246">
            <v>2618</v>
          </cell>
          <cell r="B246" t="str">
            <v>Obrtnička škola - Split</v>
          </cell>
        </row>
        <row r="247">
          <cell r="A247">
            <v>2526</v>
          </cell>
          <cell r="B247" t="str">
            <v>Obrtnička škola Gojka Matuline - Zadar</v>
          </cell>
        </row>
        <row r="248">
          <cell r="A248">
            <v>2741</v>
          </cell>
          <cell r="B248" t="str">
            <v>Obrtnička škola za osobne usluge - Zagreb</v>
          </cell>
        </row>
        <row r="249">
          <cell r="A249">
            <v>2594</v>
          </cell>
          <cell r="B249" t="str">
            <v>Obrtničko - industrijska škola - Županja</v>
          </cell>
        </row>
        <row r="250">
          <cell r="A250">
            <v>2599</v>
          </cell>
          <cell r="B250" t="str">
            <v xml:space="preserve">Obrtničko-industrijska škola u Imotskom </v>
          </cell>
        </row>
        <row r="251">
          <cell r="A251">
            <v>3168</v>
          </cell>
          <cell r="B251" t="str">
            <v>Opća privatna gimnazija - Zagreb</v>
          </cell>
        </row>
        <row r="252">
          <cell r="A252">
            <v>2935</v>
          </cell>
          <cell r="B252" t="str">
            <v>Osnovna glazbena škola - Metković</v>
          </cell>
        </row>
        <row r="253">
          <cell r="A253">
            <v>1028</v>
          </cell>
          <cell r="B253" t="str">
            <v>Osnovna glazbena škola - Pakrac</v>
          </cell>
        </row>
        <row r="254">
          <cell r="A254">
            <v>452</v>
          </cell>
          <cell r="B254" t="str">
            <v>Osnovna glazbena škola - pučko otvoreno učilište Dragutin Novak</v>
          </cell>
        </row>
        <row r="255">
          <cell r="A255">
            <v>2081</v>
          </cell>
          <cell r="B255" t="str">
            <v>Osnovna glazbena škola (pri Pučkom otvorenom učilištu Ploče)</v>
          </cell>
        </row>
        <row r="256">
          <cell r="A256">
            <v>69</v>
          </cell>
          <cell r="B256" t="str">
            <v>Osnovna glazbena škola (pri Pučkom otvorenom učilištu Vrbovec)</v>
          </cell>
        </row>
        <row r="257">
          <cell r="A257">
            <v>805</v>
          </cell>
          <cell r="B257" t="str">
            <v>Osnovna glazbena škola Aleksandra Jug - Matić</v>
          </cell>
        </row>
        <row r="258">
          <cell r="A258">
            <v>2949</v>
          </cell>
          <cell r="B258" t="str">
            <v>Osnovna glazbena škola Beli Manastir</v>
          </cell>
        </row>
        <row r="259">
          <cell r="A259">
            <v>258</v>
          </cell>
          <cell r="B259" t="str">
            <v>Osnovna glazbena škola Borisa Papandopula</v>
          </cell>
        </row>
        <row r="260">
          <cell r="A260">
            <v>3140</v>
          </cell>
          <cell r="B260" t="str">
            <v>Osnovna glazbena škola Brač</v>
          </cell>
        </row>
        <row r="261">
          <cell r="A261">
            <v>3130</v>
          </cell>
          <cell r="B261" t="str">
            <v>Osnovna glazbena škola Dugo Selo</v>
          </cell>
        </row>
        <row r="262">
          <cell r="A262">
            <v>460</v>
          </cell>
          <cell r="B262" t="str">
            <v>Osnovna glazbena škola Ivan Padovec</v>
          </cell>
        </row>
        <row r="263">
          <cell r="A263">
            <v>2334</v>
          </cell>
          <cell r="B263" t="str">
            <v xml:space="preserve">Osnovna glazbena škola Ivana Zajca </v>
          </cell>
        </row>
        <row r="264">
          <cell r="A264">
            <v>745</v>
          </cell>
          <cell r="B264" t="str">
            <v>Osnovna glazbena škola Ive Tijardovića - Delnice</v>
          </cell>
        </row>
        <row r="265">
          <cell r="A265">
            <v>1715</v>
          </cell>
          <cell r="B265" t="str">
            <v xml:space="preserve">Osnovna glazbena škola Jakova Gotovca </v>
          </cell>
        </row>
        <row r="266">
          <cell r="A266">
            <v>850</v>
          </cell>
          <cell r="B266" t="str">
            <v>Osnovna glazbena škola Josipa Kašmana</v>
          </cell>
        </row>
        <row r="267">
          <cell r="A267">
            <v>1584</v>
          </cell>
          <cell r="B267" t="str">
            <v>Osnovna glazbena škola Josipa Runjanina - Vinkovci</v>
          </cell>
        </row>
        <row r="268">
          <cell r="A268">
            <v>2909</v>
          </cell>
          <cell r="B268" t="str">
            <v>Osnovna glazbena škola Kontesa Dora</v>
          </cell>
        </row>
        <row r="269">
          <cell r="A269">
            <v>4033</v>
          </cell>
          <cell r="B269" t="str">
            <v>Osnovna glazbena škola Korčula</v>
          </cell>
        </row>
        <row r="270">
          <cell r="A270">
            <v>1529</v>
          </cell>
          <cell r="B270" t="str">
            <v>Osnovna glazbena škola Krsto Odak</v>
          </cell>
        </row>
        <row r="271">
          <cell r="A271">
            <v>446</v>
          </cell>
          <cell r="B271" t="str">
            <v>Osnovna glazbena škola Ladislava Šabana</v>
          </cell>
        </row>
        <row r="272">
          <cell r="A272">
            <v>1702</v>
          </cell>
          <cell r="B272" t="str">
            <v>Osnovna glazbena škola Lovre pl. Matačića</v>
          </cell>
        </row>
        <row r="273">
          <cell r="A273">
            <v>842</v>
          </cell>
          <cell r="B273" t="str">
            <v>Osnovna glazbena škola Mirković</v>
          </cell>
        </row>
        <row r="274">
          <cell r="A274">
            <v>3148</v>
          </cell>
          <cell r="B274" t="str">
            <v>Osnovna glazbena škola Mladen Pozaić pri Osnovnoj školi Garešnica</v>
          </cell>
        </row>
        <row r="275">
          <cell r="A275">
            <v>1332</v>
          </cell>
          <cell r="B275" t="str">
            <v>Osnovna glazbena škola pri Osnovnoj školi August Harambašić</v>
          </cell>
        </row>
        <row r="276">
          <cell r="A276">
            <v>146</v>
          </cell>
          <cell r="B276" t="str">
            <v>Osnovna glazbena škola pri Osnovnoj školi Augusta Cesarca - Krapina</v>
          </cell>
        </row>
        <row r="277">
          <cell r="A277">
            <v>2947</v>
          </cell>
          <cell r="B277" t="str">
            <v>Osnovna glazbena škola pri Osnovnoj školi Biograd</v>
          </cell>
        </row>
        <row r="278">
          <cell r="A278">
            <v>2956</v>
          </cell>
          <cell r="B278" t="str">
            <v>Osnovna glazbena škola pri Osnovnoj školi Blato</v>
          </cell>
        </row>
        <row r="279">
          <cell r="A279">
            <v>2945</v>
          </cell>
          <cell r="B279" t="str">
            <v>Osnovna glazbena škola pri Osnovnoj školi Dr. Jure Turića</v>
          </cell>
        </row>
        <row r="280">
          <cell r="A280">
            <v>1587</v>
          </cell>
          <cell r="B280" t="str">
            <v>Osnovna glazbena škola pri Osnovnoj školi Dragutina Tadijanovića</v>
          </cell>
        </row>
        <row r="281">
          <cell r="A281">
            <v>1338</v>
          </cell>
          <cell r="B281" t="str">
            <v>Osnovna glazbena škola pri Osnovnoj školi Ivan Goran Kovačić</v>
          </cell>
        </row>
        <row r="282">
          <cell r="A282">
            <v>862</v>
          </cell>
          <cell r="B282" t="str">
            <v>Osnovna glazbena škola pri Osnovnoj školi Ivana Mažuranića</v>
          </cell>
        </row>
        <row r="283">
          <cell r="A283">
            <v>3289</v>
          </cell>
          <cell r="B283" t="str">
            <v>Osnovna glazbena škola pri osnovnoj školi Ivane Brlić - Mažuranić</v>
          </cell>
        </row>
        <row r="284">
          <cell r="A284">
            <v>3149</v>
          </cell>
          <cell r="B284" t="str">
            <v>Osnovna glazbena škola pri Osnovnoj školi Ksavera Šandora Gjalskog</v>
          </cell>
        </row>
        <row r="285">
          <cell r="A285">
            <v>3129</v>
          </cell>
          <cell r="B285" t="str">
            <v>Osnovna glazbena škola pri Osnovnoj školi Marija Bistrica</v>
          </cell>
        </row>
        <row r="286">
          <cell r="A286">
            <v>1390</v>
          </cell>
          <cell r="B286" t="str">
            <v>Osnovna glazbena škola pri Osnovnoj školi Matije Petra Katančića</v>
          </cell>
        </row>
        <row r="287">
          <cell r="A287">
            <v>2115</v>
          </cell>
          <cell r="B287" t="str">
            <v>Osnovna glazbena škola pri Osnovnoj školi Opuzen</v>
          </cell>
        </row>
        <row r="288">
          <cell r="A288">
            <v>3301</v>
          </cell>
          <cell r="B288" t="str">
            <v>Osnovna glazbena škola pri Osnovnoj školi Orebić</v>
          </cell>
        </row>
        <row r="289">
          <cell r="A289">
            <v>3300</v>
          </cell>
          <cell r="B289" t="str">
            <v>Osnovna glazbena škola pri Osnovnoj školi Petra Kanavelića</v>
          </cell>
        </row>
        <row r="290">
          <cell r="A290">
            <v>2966</v>
          </cell>
          <cell r="B290" t="str">
            <v>Osnovna glazbena škola pri Osnovnoj školi Rivarela</v>
          </cell>
        </row>
        <row r="291">
          <cell r="A291">
            <v>1987</v>
          </cell>
          <cell r="B291" t="str">
            <v>Osnovna glazbena škola pri Osnovnoj školi Vladimira Nazora</v>
          </cell>
        </row>
        <row r="292">
          <cell r="A292">
            <v>1098</v>
          </cell>
          <cell r="B292" t="str">
            <v>Osnovna glazbena škola pučko otvoreno učilište Matija Antun Relković</v>
          </cell>
        </row>
        <row r="293">
          <cell r="A293">
            <v>4032</v>
          </cell>
          <cell r="B293" t="str">
            <v>Osnovna glazbena škola Rab</v>
          </cell>
        </row>
        <row r="294">
          <cell r="A294">
            <v>2335</v>
          </cell>
          <cell r="B294" t="str">
            <v>Osnovna glazbena škola Rudolfa Matza</v>
          </cell>
        </row>
        <row r="295">
          <cell r="A295">
            <v>1601</v>
          </cell>
          <cell r="B295" t="str">
            <v>Osnovna glazbena škola Srećko Albini - Županja</v>
          </cell>
        </row>
        <row r="296">
          <cell r="A296">
            <v>2967</v>
          </cell>
          <cell r="B296" t="str">
            <v>Osnovna glazbena škola Sv. Benedikta</v>
          </cell>
        </row>
        <row r="297">
          <cell r="A297">
            <v>2032</v>
          </cell>
          <cell r="B297" t="str">
            <v>Osnovna glazbena škola Umag, Scuola elementare di musica Umago</v>
          </cell>
        </row>
        <row r="298">
          <cell r="A298">
            <v>2954</v>
          </cell>
          <cell r="B298" t="str">
            <v>Osnovna glazbena škola Vela Luka pri Osnovnoj školi - Vela Luka</v>
          </cell>
        </row>
        <row r="299">
          <cell r="A299">
            <v>908</v>
          </cell>
          <cell r="B299" t="str">
            <v>Osnovna glazbena škola Vjenceslava Novaka - Senj</v>
          </cell>
        </row>
        <row r="300">
          <cell r="A300">
            <v>2347</v>
          </cell>
          <cell r="B300" t="str">
            <v>Osnovna Montessori Škola Barunice Dedee Vranyczany</v>
          </cell>
        </row>
        <row r="301">
          <cell r="A301">
            <v>4003</v>
          </cell>
          <cell r="B301" t="str">
            <v>Osnovna škola "Meterize"</v>
          </cell>
        </row>
        <row r="302">
          <cell r="A302">
            <v>4019</v>
          </cell>
          <cell r="B302" t="str">
            <v>Osnovna škola Dugo Selo</v>
          </cell>
        </row>
        <row r="303">
          <cell r="A303">
            <v>1967</v>
          </cell>
          <cell r="B303" t="str">
            <v>Osnovna škola Giuseppina Martinuzzi - Pula</v>
          </cell>
        </row>
        <row r="304">
          <cell r="A304">
            <v>1820</v>
          </cell>
          <cell r="B304" t="str">
            <v>Osnovna škola Josipa Jovića</v>
          </cell>
        </row>
        <row r="305">
          <cell r="A305">
            <v>193</v>
          </cell>
          <cell r="B305" t="str">
            <v>Osnovna škola pri Specijalnoj bolnici za rehabilitaciju Krapinske Toplice</v>
          </cell>
        </row>
        <row r="306">
          <cell r="A306">
            <v>1953</v>
          </cell>
          <cell r="B306" t="str">
            <v>Osnovna škola Vladimira Nazora Pazin, Glazbeni odjel Pazin</v>
          </cell>
        </row>
        <row r="307">
          <cell r="A307">
            <v>2328</v>
          </cell>
          <cell r="B307" t="str">
            <v>Osnovna škola za balet i ritmiku - Zagreb</v>
          </cell>
        </row>
        <row r="308">
          <cell r="A308">
            <v>2944</v>
          </cell>
          <cell r="B308" t="str">
            <v>Osnovna škola za balet i suvremeni ples pri Osnovnoj školi Vežica</v>
          </cell>
        </row>
        <row r="309">
          <cell r="A309">
            <v>806</v>
          </cell>
          <cell r="B309" t="str">
            <v>Osnovna waldorfska škola - Rijeka</v>
          </cell>
        </row>
        <row r="310">
          <cell r="A310">
            <v>1695</v>
          </cell>
          <cell r="B310" t="str">
            <v>OŠ 1. listopada 1942.</v>
          </cell>
        </row>
        <row r="311">
          <cell r="A311">
            <v>275</v>
          </cell>
          <cell r="B311" t="str">
            <v>OŠ 22. lipnja</v>
          </cell>
        </row>
        <row r="312">
          <cell r="A312">
            <v>929</v>
          </cell>
          <cell r="B312" t="str">
            <v>OŠ A. G. Matoša - Novalja</v>
          </cell>
        </row>
        <row r="313">
          <cell r="A313">
            <v>2270</v>
          </cell>
          <cell r="B313" t="str">
            <v>OŠ Alojzija Stepinca</v>
          </cell>
        </row>
        <row r="314">
          <cell r="A314">
            <v>496</v>
          </cell>
          <cell r="B314" t="str">
            <v>OŠ Andrije Kačića Miošića</v>
          </cell>
        </row>
        <row r="315">
          <cell r="A315">
            <v>574</v>
          </cell>
          <cell r="B315" t="str">
            <v>OŠ Andrije Palmovića</v>
          </cell>
        </row>
        <row r="316">
          <cell r="A316">
            <v>1626</v>
          </cell>
          <cell r="B316" t="str">
            <v>OŠ Ane Katarine Zrinski</v>
          </cell>
        </row>
        <row r="317">
          <cell r="A317">
            <v>1840</v>
          </cell>
          <cell r="B317" t="str">
            <v>OŠ Ante Anđelinović</v>
          </cell>
        </row>
        <row r="318">
          <cell r="A318">
            <v>2068</v>
          </cell>
          <cell r="B318" t="str">
            <v xml:space="preserve">OŠ Ante Curać-Pinjac </v>
          </cell>
        </row>
        <row r="319">
          <cell r="A319">
            <v>2885</v>
          </cell>
          <cell r="B319" t="str">
            <v>OŠ Ante Kovačića - Marija Gorica</v>
          </cell>
        </row>
        <row r="320">
          <cell r="A320">
            <v>2247</v>
          </cell>
          <cell r="B320" t="str">
            <v>OŠ Ante Kovačića - Zagreb</v>
          </cell>
        </row>
        <row r="321">
          <cell r="A321">
            <v>220</v>
          </cell>
          <cell r="B321" t="str">
            <v>OŠ Ante Kovačića - Zlatar</v>
          </cell>
        </row>
        <row r="322">
          <cell r="A322">
            <v>1868</v>
          </cell>
          <cell r="B322" t="str">
            <v>OŠ Ante Starčevića - Dicmo</v>
          </cell>
        </row>
        <row r="323">
          <cell r="A323">
            <v>498</v>
          </cell>
          <cell r="B323" t="str">
            <v>OŠ Ante Starčevića - Lepoglava</v>
          </cell>
        </row>
        <row r="324">
          <cell r="A324">
            <v>1194</v>
          </cell>
          <cell r="B324" t="str">
            <v>OŠ Ante Starčevića - Rešetari</v>
          </cell>
        </row>
        <row r="325">
          <cell r="A325">
            <v>1512</v>
          </cell>
          <cell r="B325" t="str">
            <v>OŠ Ante Starčevića - Viljevo</v>
          </cell>
        </row>
        <row r="326">
          <cell r="A326">
            <v>1631</v>
          </cell>
          <cell r="B326" t="str">
            <v>OŠ Antun Gustav Matoš - Tovarnik</v>
          </cell>
        </row>
        <row r="327">
          <cell r="A327">
            <v>1582</v>
          </cell>
          <cell r="B327" t="str">
            <v>OŠ Antun Gustav Matoš - Vinkovci</v>
          </cell>
        </row>
        <row r="328">
          <cell r="A328">
            <v>1614</v>
          </cell>
          <cell r="B328" t="str">
            <v>OŠ Antun i Stjepan Radić</v>
          </cell>
        </row>
        <row r="329">
          <cell r="A329">
            <v>398</v>
          </cell>
          <cell r="B329" t="str">
            <v xml:space="preserve">OŠ Antun Klasnic - Lasinja </v>
          </cell>
        </row>
        <row r="330">
          <cell r="A330">
            <v>1124</v>
          </cell>
          <cell r="B330" t="str">
            <v>OŠ Antun Matija Reljković</v>
          </cell>
        </row>
        <row r="331">
          <cell r="A331">
            <v>1180</v>
          </cell>
          <cell r="B331" t="str">
            <v>OŠ Antun Mihanović - Nova Kapela - Batrina</v>
          </cell>
        </row>
        <row r="332">
          <cell r="A332">
            <v>1101</v>
          </cell>
          <cell r="B332" t="str">
            <v>OŠ Antun Mihanović - Slavonski Brod</v>
          </cell>
        </row>
        <row r="333">
          <cell r="A333">
            <v>524</v>
          </cell>
          <cell r="B333" t="str">
            <v>OŠ Antun Nemčić Gostovinski</v>
          </cell>
        </row>
        <row r="334">
          <cell r="A334">
            <v>76</v>
          </cell>
          <cell r="B334" t="str">
            <v>OŠ Antuna Augustinčića</v>
          </cell>
        </row>
        <row r="335">
          <cell r="A335">
            <v>1597</v>
          </cell>
          <cell r="B335" t="str">
            <v>OŠ Antuna Bauera</v>
          </cell>
        </row>
        <row r="336">
          <cell r="A336">
            <v>2219</v>
          </cell>
          <cell r="B336" t="str">
            <v>OŠ Antuna Branka Šimića</v>
          </cell>
        </row>
        <row r="337">
          <cell r="A337">
            <v>970</v>
          </cell>
          <cell r="B337" t="str">
            <v>OŠ Antuna Gustava Matoša - Čačinci</v>
          </cell>
        </row>
        <row r="338">
          <cell r="A338">
            <v>2222</v>
          </cell>
          <cell r="B338" t="str">
            <v>OŠ Antuna Gustava Matoša - Zagreb</v>
          </cell>
        </row>
        <row r="339">
          <cell r="A339">
            <v>506</v>
          </cell>
          <cell r="B339" t="str">
            <v>OŠ Antuna i Ivana Kukuljevića</v>
          </cell>
        </row>
        <row r="340">
          <cell r="A340">
            <v>1033</v>
          </cell>
          <cell r="B340" t="str">
            <v>OŠ Antuna Kanižlića</v>
          </cell>
        </row>
        <row r="341">
          <cell r="A341">
            <v>2055</v>
          </cell>
          <cell r="B341" t="str">
            <v>OŠ Antuna Masle - Orašac</v>
          </cell>
        </row>
        <row r="342">
          <cell r="A342">
            <v>141</v>
          </cell>
          <cell r="B342" t="str">
            <v>OŠ Antuna Mihanovića - Klanjec</v>
          </cell>
        </row>
        <row r="343">
          <cell r="A343">
            <v>1364</v>
          </cell>
          <cell r="B343" t="str">
            <v>OŠ Antuna Mihanovića - Osijek</v>
          </cell>
        </row>
        <row r="344">
          <cell r="A344">
            <v>207</v>
          </cell>
          <cell r="B344" t="str">
            <v>OŠ Antuna Mihanovića - Petrovsko</v>
          </cell>
        </row>
        <row r="345">
          <cell r="A345">
            <v>2208</v>
          </cell>
          <cell r="B345" t="str">
            <v>OŠ Antuna Mihanovića - Zagreb</v>
          </cell>
        </row>
        <row r="346">
          <cell r="A346">
            <v>1517</v>
          </cell>
          <cell r="B346" t="str">
            <v>OŠ Antuna Mihanovića Petropoljskog</v>
          </cell>
        </row>
        <row r="347">
          <cell r="A347">
            <v>1510</v>
          </cell>
          <cell r="B347" t="str">
            <v>OŠ Antunovac</v>
          </cell>
        </row>
        <row r="348">
          <cell r="A348">
            <v>923</v>
          </cell>
          <cell r="B348" t="str">
            <v>OŠ Anž Frankopan - Kosinj</v>
          </cell>
        </row>
        <row r="349">
          <cell r="A349">
            <v>1625</v>
          </cell>
          <cell r="B349" t="str">
            <v>OŠ August Cesarec - Ivankovo</v>
          </cell>
        </row>
        <row r="350">
          <cell r="A350">
            <v>1005</v>
          </cell>
          <cell r="B350" t="str">
            <v>OŠ August Cesarec - Špišić Bukovica</v>
          </cell>
        </row>
        <row r="351">
          <cell r="A351">
            <v>1330</v>
          </cell>
          <cell r="B351" t="str">
            <v>OŠ August Harambašić</v>
          </cell>
        </row>
        <row r="352">
          <cell r="A352">
            <v>1379</v>
          </cell>
          <cell r="B352" t="str">
            <v>OŠ August Šenoa - Osijek</v>
          </cell>
        </row>
        <row r="353">
          <cell r="A353">
            <v>143</v>
          </cell>
          <cell r="B353" t="str">
            <v>OŠ Augusta Cesarca - Krapina</v>
          </cell>
        </row>
        <row r="354">
          <cell r="A354">
            <v>2237</v>
          </cell>
          <cell r="B354" t="str">
            <v>OŠ Augusta Cesarca - Zagreb</v>
          </cell>
        </row>
        <row r="355">
          <cell r="A355">
            <v>2223</v>
          </cell>
          <cell r="B355" t="str">
            <v>OŠ Augusta Harambašića</v>
          </cell>
        </row>
        <row r="356">
          <cell r="A356">
            <v>1135</v>
          </cell>
          <cell r="B356" t="str">
            <v>OŠ Augusta Šenoe - Gundinci</v>
          </cell>
        </row>
        <row r="357">
          <cell r="A357">
            <v>2255</v>
          </cell>
          <cell r="B357" t="str">
            <v>OŠ Augusta Šenoe - Zagreb</v>
          </cell>
        </row>
        <row r="358">
          <cell r="A358">
            <v>816</v>
          </cell>
          <cell r="B358" t="str">
            <v>OŠ Bakar</v>
          </cell>
        </row>
        <row r="359">
          <cell r="A359">
            <v>2250</v>
          </cell>
          <cell r="B359" t="str">
            <v>OŠ Bana Josipa Jelačića</v>
          </cell>
        </row>
        <row r="360">
          <cell r="A360">
            <v>347</v>
          </cell>
          <cell r="B360" t="str">
            <v>OŠ Banija</v>
          </cell>
        </row>
        <row r="361">
          <cell r="A361">
            <v>239</v>
          </cell>
          <cell r="B361" t="str">
            <v>OŠ Banova Jaruga</v>
          </cell>
        </row>
        <row r="362">
          <cell r="A362">
            <v>399</v>
          </cell>
          <cell r="B362" t="str">
            <v>OŠ Barilović</v>
          </cell>
        </row>
        <row r="363">
          <cell r="A363">
            <v>1853</v>
          </cell>
          <cell r="B363" t="str">
            <v>OŠ Bariše Granića Meštra</v>
          </cell>
        </row>
        <row r="364">
          <cell r="A364">
            <v>1576</v>
          </cell>
          <cell r="B364" t="str">
            <v>OŠ Bartola Kašića - Vinkovci</v>
          </cell>
        </row>
        <row r="365">
          <cell r="A365">
            <v>2907</v>
          </cell>
          <cell r="B365" t="str">
            <v>OŠ Bartola Kašića - Zagreb</v>
          </cell>
        </row>
        <row r="366">
          <cell r="A366">
            <v>1240</v>
          </cell>
          <cell r="B366" t="str">
            <v>OŠ Bartula Kašića - Zadar</v>
          </cell>
        </row>
        <row r="367">
          <cell r="A367">
            <v>160</v>
          </cell>
          <cell r="B367" t="str">
            <v>OŠ Bedekovčina</v>
          </cell>
        </row>
        <row r="368">
          <cell r="A368">
            <v>2887</v>
          </cell>
          <cell r="B368" t="str">
            <v>OŠ Bedenica</v>
          </cell>
        </row>
        <row r="369">
          <cell r="A369">
            <v>2847</v>
          </cell>
          <cell r="B369" t="str">
            <v>OŠ Belec</v>
          </cell>
        </row>
        <row r="370">
          <cell r="A370">
            <v>482</v>
          </cell>
          <cell r="B370" t="str">
            <v>OŠ Beletinec</v>
          </cell>
        </row>
        <row r="371">
          <cell r="A371">
            <v>2144</v>
          </cell>
          <cell r="B371" t="str">
            <v>OŠ Belica</v>
          </cell>
        </row>
        <row r="372">
          <cell r="A372">
            <v>769</v>
          </cell>
          <cell r="B372" t="str">
            <v xml:space="preserve">OŠ Belvedere </v>
          </cell>
        </row>
        <row r="373">
          <cell r="A373">
            <v>1207</v>
          </cell>
          <cell r="B373" t="str">
            <v>OŠ Benkovac</v>
          </cell>
        </row>
        <row r="374">
          <cell r="A374">
            <v>718</v>
          </cell>
          <cell r="B374" t="str">
            <v>OŠ Berek</v>
          </cell>
        </row>
        <row r="375">
          <cell r="A375">
            <v>1742</v>
          </cell>
          <cell r="B375" t="str">
            <v>OŠ Bijaći</v>
          </cell>
        </row>
        <row r="376">
          <cell r="A376">
            <v>1509</v>
          </cell>
          <cell r="B376" t="str">
            <v>OŠ Bijelo Brdo</v>
          </cell>
        </row>
        <row r="377">
          <cell r="A377">
            <v>1426</v>
          </cell>
          <cell r="B377" t="str">
            <v>OŠ Bilje</v>
          </cell>
        </row>
        <row r="378">
          <cell r="A378">
            <v>1210</v>
          </cell>
          <cell r="B378" t="str">
            <v>OŠ Biograd</v>
          </cell>
        </row>
        <row r="379">
          <cell r="A379">
            <v>514</v>
          </cell>
          <cell r="B379" t="str">
            <v>OŠ Bisag</v>
          </cell>
        </row>
        <row r="380">
          <cell r="A380">
            <v>80</v>
          </cell>
          <cell r="B380" t="str">
            <v>OŠ Bistra</v>
          </cell>
        </row>
        <row r="381">
          <cell r="A381">
            <v>1608</v>
          </cell>
          <cell r="B381" t="str">
            <v>OŠ Blage Zadre</v>
          </cell>
        </row>
        <row r="382">
          <cell r="A382">
            <v>1764</v>
          </cell>
          <cell r="B382" t="str">
            <v>OŠ Blatine-Škrape</v>
          </cell>
        </row>
        <row r="383">
          <cell r="A383">
            <v>2111</v>
          </cell>
          <cell r="B383" t="str">
            <v>OŠ Blato</v>
          </cell>
        </row>
        <row r="384">
          <cell r="A384">
            <v>571</v>
          </cell>
          <cell r="B384" t="str">
            <v>OŠ Blaž Mađer - Novigrad Podravski</v>
          </cell>
        </row>
        <row r="385">
          <cell r="A385">
            <v>1119</v>
          </cell>
          <cell r="B385" t="str">
            <v>OŠ Blaž Tadijanović</v>
          </cell>
        </row>
        <row r="386">
          <cell r="A386">
            <v>1666</v>
          </cell>
          <cell r="B386" t="str">
            <v>OŠ Bobota</v>
          </cell>
        </row>
        <row r="387">
          <cell r="A387">
            <v>1107</v>
          </cell>
          <cell r="B387" t="str">
            <v>OŠ Bogoslav Šulek</v>
          </cell>
        </row>
        <row r="388">
          <cell r="A388">
            <v>17</v>
          </cell>
          <cell r="B388" t="str">
            <v>OŠ Bogumila Tonija</v>
          </cell>
        </row>
        <row r="389">
          <cell r="A389">
            <v>1790</v>
          </cell>
          <cell r="B389" t="str">
            <v>OŠ Bol - Bol</v>
          </cell>
        </row>
        <row r="390">
          <cell r="A390">
            <v>1755</v>
          </cell>
          <cell r="B390" t="str">
            <v>OŠ Bol - Split</v>
          </cell>
        </row>
        <row r="391">
          <cell r="A391">
            <v>2882</v>
          </cell>
          <cell r="B391" t="str">
            <v>OŠ Borovje</v>
          </cell>
        </row>
        <row r="392">
          <cell r="A392">
            <v>1610</v>
          </cell>
          <cell r="B392" t="str">
            <v>OŠ Borovo</v>
          </cell>
        </row>
        <row r="393">
          <cell r="A393">
            <v>278</v>
          </cell>
          <cell r="B393" t="str">
            <v>OŠ Braća Bobetko - Sisak</v>
          </cell>
        </row>
        <row r="394">
          <cell r="A394">
            <v>2070</v>
          </cell>
          <cell r="B394" t="str">
            <v>OŠ Braća Glumac</v>
          </cell>
        </row>
        <row r="395">
          <cell r="A395">
            <v>527</v>
          </cell>
          <cell r="B395" t="str">
            <v>OŠ Braća Radić - Koprivnica</v>
          </cell>
        </row>
        <row r="396">
          <cell r="A396">
            <v>313</v>
          </cell>
          <cell r="B396" t="str">
            <v xml:space="preserve">OŠ Braća Radić - Martinska Ves </v>
          </cell>
        </row>
        <row r="397">
          <cell r="A397">
            <v>1265</v>
          </cell>
          <cell r="B397" t="str">
            <v>OŠ Braća Ribar - Posedarje</v>
          </cell>
        </row>
        <row r="398">
          <cell r="A398">
            <v>280</v>
          </cell>
          <cell r="B398" t="str">
            <v>OŠ Braća Ribar - Sisak</v>
          </cell>
        </row>
        <row r="399">
          <cell r="A399">
            <v>367</v>
          </cell>
          <cell r="B399" t="str">
            <v>OŠ Braća Seljan</v>
          </cell>
        </row>
        <row r="400">
          <cell r="A400">
            <v>1023</v>
          </cell>
          <cell r="B400" t="str">
            <v>OŠ Braće Radić - Pakrac</v>
          </cell>
        </row>
        <row r="401">
          <cell r="A401">
            <v>1273</v>
          </cell>
          <cell r="B401" t="str">
            <v>OŠ Braće Radić - Pridraga</v>
          </cell>
        </row>
        <row r="402">
          <cell r="A402">
            <v>2283</v>
          </cell>
          <cell r="B402" t="str">
            <v>OŠ Braće Radić - Zagreb</v>
          </cell>
        </row>
        <row r="403">
          <cell r="A403">
            <v>1801</v>
          </cell>
          <cell r="B403" t="str">
            <v>OŠ Braće Radića - Bračević</v>
          </cell>
        </row>
        <row r="404">
          <cell r="A404">
            <v>134</v>
          </cell>
          <cell r="B404" t="str">
            <v>OŠ Braće Radića - Kloštar Ivanić</v>
          </cell>
        </row>
        <row r="405">
          <cell r="A405">
            <v>772</v>
          </cell>
          <cell r="B405" t="str">
            <v>OŠ Brajda</v>
          </cell>
        </row>
        <row r="406">
          <cell r="A406">
            <v>1440</v>
          </cell>
          <cell r="B406" t="str">
            <v>OŠ Bratoljuba Klaića</v>
          </cell>
        </row>
        <row r="407">
          <cell r="A407">
            <v>1761</v>
          </cell>
          <cell r="B407" t="str">
            <v>OŠ Brda</v>
          </cell>
        </row>
        <row r="408">
          <cell r="A408">
            <v>2344</v>
          </cell>
          <cell r="B408" t="str">
            <v>OŠ Brestje</v>
          </cell>
        </row>
        <row r="409">
          <cell r="A409">
            <v>511</v>
          </cell>
          <cell r="B409" t="str">
            <v>OŠ Breznički Hum</v>
          </cell>
        </row>
        <row r="410">
          <cell r="A410">
            <v>2284</v>
          </cell>
          <cell r="B410" t="str">
            <v>OŠ Brezovica</v>
          </cell>
        </row>
        <row r="411">
          <cell r="A411">
            <v>871</v>
          </cell>
          <cell r="B411" t="str">
            <v>OŠ Brod Moravice</v>
          </cell>
        </row>
        <row r="412">
          <cell r="A412">
            <v>1556</v>
          </cell>
          <cell r="B412" t="str">
            <v>OŠ Brodarica</v>
          </cell>
        </row>
        <row r="413">
          <cell r="A413">
            <v>3172</v>
          </cell>
          <cell r="B413" t="str">
            <v>OŠ Bršadin</v>
          </cell>
        </row>
        <row r="414">
          <cell r="A414">
            <v>291</v>
          </cell>
          <cell r="B414" t="str">
            <v>OŠ Budaševo-Topolovac-Gušće</v>
          </cell>
        </row>
        <row r="415">
          <cell r="A415">
            <v>1335</v>
          </cell>
          <cell r="B415" t="str">
            <v>OŠ Budrovci</v>
          </cell>
        </row>
        <row r="416">
          <cell r="A416">
            <v>1918</v>
          </cell>
          <cell r="B416" t="str">
            <v>OŠ Buie</v>
          </cell>
        </row>
        <row r="417">
          <cell r="A417">
            <v>2230</v>
          </cell>
          <cell r="B417" t="str">
            <v>OŠ Bukovac</v>
          </cell>
        </row>
        <row r="418">
          <cell r="A418">
            <v>2083</v>
          </cell>
          <cell r="B418" t="str">
            <v>OŠ Cavtat</v>
          </cell>
        </row>
        <row r="419">
          <cell r="A419">
            <v>1966</v>
          </cell>
          <cell r="B419" t="str">
            <v>OŠ Centar - Pula</v>
          </cell>
        </row>
        <row r="420">
          <cell r="A420">
            <v>773</v>
          </cell>
          <cell r="B420" t="str">
            <v>OŠ Centar - Rijeka</v>
          </cell>
        </row>
        <row r="421">
          <cell r="A421">
            <v>470</v>
          </cell>
          <cell r="B421" t="str">
            <v>OŠ Cestica</v>
          </cell>
        </row>
        <row r="422">
          <cell r="A422">
            <v>405</v>
          </cell>
          <cell r="B422" t="str">
            <v>OŠ Cetingrad</v>
          </cell>
        </row>
        <row r="423">
          <cell r="A423">
            <v>2272</v>
          </cell>
          <cell r="B423" t="str">
            <v>OŠ Cvjetno naselje</v>
          </cell>
        </row>
        <row r="424">
          <cell r="A424">
            <v>1649</v>
          </cell>
          <cell r="B424" t="str">
            <v>OŠ Čakovci</v>
          </cell>
        </row>
        <row r="425">
          <cell r="A425">
            <v>823</v>
          </cell>
          <cell r="B425" t="str">
            <v>OŠ Čavle</v>
          </cell>
        </row>
        <row r="426">
          <cell r="A426">
            <v>632</v>
          </cell>
          <cell r="B426" t="str">
            <v>OŠ Čazma</v>
          </cell>
        </row>
        <row r="427">
          <cell r="A427">
            <v>1411</v>
          </cell>
          <cell r="B427" t="str">
            <v>OŠ Čeminac</v>
          </cell>
        </row>
        <row r="428">
          <cell r="A428">
            <v>1573</v>
          </cell>
          <cell r="B428" t="str">
            <v>OŠ Čista Velika</v>
          </cell>
        </row>
        <row r="429">
          <cell r="A429">
            <v>2216</v>
          </cell>
          <cell r="B429" t="str">
            <v>OŠ Čučerje</v>
          </cell>
        </row>
        <row r="430">
          <cell r="A430">
            <v>1505</v>
          </cell>
          <cell r="B430" t="str">
            <v>OŠ Dalj</v>
          </cell>
        </row>
        <row r="431">
          <cell r="A431">
            <v>1434</v>
          </cell>
          <cell r="B431" t="str">
            <v>OŠ Darda</v>
          </cell>
        </row>
        <row r="432">
          <cell r="A432">
            <v>986</v>
          </cell>
          <cell r="B432" t="str">
            <v>OŠ Davorin Trstenjak - Čađavica</v>
          </cell>
        </row>
        <row r="433">
          <cell r="A433">
            <v>1619</v>
          </cell>
          <cell r="B433" t="str">
            <v>OŠ Davorin Trstenjak - Posavski Podgajci</v>
          </cell>
        </row>
        <row r="434">
          <cell r="A434">
            <v>236</v>
          </cell>
          <cell r="B434" t="str">
            <v>OŠ Davorina Trstenjaka - Hrvatska Kostajnica</v>
          </cell>
        </row>
        <row r="435">
          <cell r="A435">
            <v>2279</v>
          </cell>
          <cell r="B435" t="str">
            <v>OŠ Davorina Trstenjaka - Zagreb</v>
          </cell>
        </row>
        <row r="436">
          <cell r="A436">
            <v>695</v>
          </cell>
          <cell r="B436" t="str">
            <v>OŠ Dežanovac</v>
          </cell>
        </row>
        <row r="437">
          <cell r="A437">
            <v>1808</v>
          </cell>
          <cell r="B437" t="str">
            <v>OŠ Dinka Šimunovića</v>
          </cell>
        </row>
        <row r="438">
          <cell r="A438">
            <v>2009</v>
          </cell>
          <cell r="B438" t="str">
            <v>OŠ Divšići</v>
          </cell>
        </row>
        <row r="439">
          <cell r="A439">
            <v>1754</v>
          </cell>
          <cell r="B439" t="str">
            <v>OŠ Dobri</v>
          </cell>
        </row>
        <row r="440">
          <cell r="A440">
            <v>1378</v>
          </cell>
          <cell r="B440" t="str">
            <v>OŠ Dobriša Cesarić - Osijek</v>
          </cell>
        </row>
        <row r="441">
          <cell r="A441">
            <v>1029</v>
          </cell>
          <cell r="B441" t="str">
            <v>OŠ Dobriša Cesarić - Požega</v>
          </cell>
        </row>
        <row r="442">
          <cell r="A442">
            <v>2238</v>
          </cell>
          <cell r="B442" t="str">
            <v>OŠ Dobriše Cesarića - Zagreb</v>
          </cell>
        </row>
        <row r="443">
          <cell r="A443">
            <v>777</v>
          </cell>
          <cell r="B443" t="str">
            <v>OŠ Dolac - Rijeka</v>
          </cell>
        </row>
        <row r="444">
          <cell r="A444">
            <v>2181</v>
          </cell>
          <cell r="B444" t="str">
            <v>OŠ Domašinec</v>
          </cell>
        </row>
        <row r="445">
          <cell r="A445">
            <v>1530</v>
          </cell>
          <cell r="B445" t="str">
            <v>OŠ Domovinske zahvalnosti</v>
          </cell>
        </row>
        <row r="446">
          <cell r="A446">
            <v>1745</v>
          </cell>
          <cell r="B446" t="str">
            <v>OŠ Don Lovre Katića</v>
          </cell>
        </row>
        <row r="447">
          <cell r="A447">
            <v>2075</v>
          </cell>
          <cell r="B447" t="str">
            <v>OŠ Don Mihovila Pavlinovića - Metković</v>
          </cell>
        </row>
        <row r="448">
          <cell r="A448">
            <v>1843</v>
          </cell>
          <cell r="B448" t="str">
            <v>OŠ Don Mihovila Pavlinovića - Podgora</v>
          </cell>
        </row>
        <row r="449">
          <cell r="A449">
            <v>2146</v>
          </cell>
          <cell r="B449" t="str">
            <v>OŠ Donja Dubrava</v>
          </cell>
        </row>
        <row r="450">
          <cell r="A450">
            <v>137</v>
          </cell>
          <cell r="B450" t="str">
            <v>OŠ Donja Stubica</v>
          </cell>
        </row>
        <row r="451">
          <cell r="A451">
            <v>2170</v>
          </cell>
          <cell r="B451" t="str">
            <v>OŠ Donji Kraljevec</v>
          </cell>
        </row>
        <row r="452">
          <cell r="A452">
            <v>872</v>
          </cell>
          <cell r="B452" t="str">
            <v>OŠ Donji Lapac</v>
          </cell>
        </row>
        <row r="453">
          <cell r="A453">
            <v>1351</v>
          </cell>
          <cell r="B453" t="str">
            <v>OŠ Dore Pejačević - Našice</v>
          </cell>
        </row>
        <row r="454">
          <cell r="A454">
            <v>2011</v>
          </cell>
          <cell r="B454" t="str">
            <v>OŠ Dr Mate Demarina</v>
          </cell>
        </row>
        <row r="455">
          <cell r="A455">
            <v>851</v>
          </cell>
          <cell r="B455" t="str">
            <v>OŠ Dr. Andrija Mohorovičić</v>
          </cell>
        </row>
        <row r="456">
          <cell r="A456">
            <v>918</v>
          </cell>
          <cell r="B456" t="str">
            <v>OŠ Dr. Ante Starčević Pazarište - Klanac</v>
          </cell>
        </row>
        <row r="457">
          <cell r="A457">
            <v>2211</v>
          </cell>
          <cell r="B457" t="str">
            <v>OŠ Dr. Ante Starčevića - Zagreb</v>
          </cell>
        </row>
        <row r="458">
          <cell r="A458">
            <v>867</v>
          </cell>
          <cell r="B458" t="str">
            <v>OŠ Dr. Branimira Markovića</v>
          </cell>
        </row>
        <row r="459">
          <cell r="A459">
            <v>1883</v>
          </cell>
          <cell r="B459" t="str">
            <v>OŠ Dr. fra Karlo Balić</v>
          </cell>
        </row>
        <row r="460">
          <cell r="A460">
            <v>1851</v>
          </cell>
          <cell r="B460" t="str">
            <v>OŠ Dr. Franje Tuđmana - Brela</v>
          </cell>
        </row>
        <row r="461">
          <cell r="A461">
            <v>1532</v>
          </cell>
          <cell r="B461" t="str">
            <v>OŠ Dr. Franje Tuđmana - Knin</v>
          </cell>
        </row>
        <row r="462">
          <cell r="A462">
            <v>941</v>
          </cell>
          <cell r="B462" t="str">
            <v>OŠ Dr. Franje Tuđmana - Korenica</v>
          </cell>
        </row>
        <row r="463">
          <cell r="A463">
            <v>886</v>
          </cell>
          <cell r="B463" t="str">
            <v>OŠ Dr. Franje Tuđmana - Lički Osik</v>
          </cell>
        </row>
        <row r="464">
          <cell r="A464">
            <v>1328</v>
          </cell>
          <cell r="B464" t="str">
            <v>OŠ Dr. Franjo Tuđman - Beli Manastir</v>
          </cell>
        </row>
        <row r="465">
          <cell r="A465">
            <v>1622</v>
          </cell>
          <cell r="B465" t="str">
            <v>OŠ Dr. Franjo Tuđman - Šarengrad</v>
          </cell>
        </row>
        <row r="466">
          <cell r="A466">
            <v>2235</v>
          </cell>
          <cell r="B466" t="str">
            <v>OŠ Dr. Ivan Merz</v>
          </cell>
        </row>
        <row r="467">
          <cell r="A467">
            <v>2162</v>
          </cell>
          <cell r="B467" t="str">
            <v>OŠ Dr. Ivana Novaka Macinec</v>
          </cell>
        </row>
        <row r="468">
          <cell r="A468">
            <v>863</v>
          </cell>
          <cell r="B468" t="str">
            <v>OŠ Dr. Josipa Pančića Bribir</v>
          </cell>
        </row>
        <row r="469">
          <cell r="A469">
            <v>879</v>
          </cell>
          <cell r="B469" t="str">
            <v>OŠ Dr. Jure Turića</v>
          </cell>
        </row>
        <row r="470">
          <cell r="A470">
            <v>1151</v>
          </cell>
          <cell r="B470" t="str">
            <v>OŠ Dr. Stjepan Ilijašević</v>
          </cell>
        </row>
        <row r="471">
          <cell r="A471">
            <v>2142</v>
          </cell>
          <cell r="B471" t="str">
            <v>OŠ Dr. Vinka Žganca - Vratišanec</v>
          </cell>
        </row>
        <row r="472">
          <cell r="A472">
            <v>2243</v>
          </cell>
          <cell r="B472" t="str">
            <v>OŠ Dr. Vinka Žganca - Zagreb</v>
          </cell>
        </row>
        <row r="473">
          <cell r="A473">
            <v>1179</v>
          </cell>
          <cell r="B473" t="str">
            <v>OŠ Dragalić</v>
          </cell>
        </row>
        <row r="474">
          <cell r="A474">
            <v>407</v>
          </cell>
          <cell r="B474" t="str">
            <v>OŠ Draganići</v>
          </cell>
        </row>
        <row r="475">
          <cell r="A475">
            <v>854</v>
          </cell>
          <cell r="B475" t="str">
            <v>OŠ Drago Gervais</v>
          </cell>
        </row>
        <row r="476">
          <cell r="A476">
            <v>364</v>
          </cell>
          <cell r="B476" t="str">
            <v>OŠ Dragojle Jarnević</v>
          </cell>
        </row>
        <row r="477">
          <cell r="A477">
            <v>83</v>
          </cell>
          <cell r="B477" t="str">
            <v>OŠ Dragutina Domjanića - Sveti Ivan Zelina</v>
          </cell>
        </row>
        <row r="478">
          <cell r="A478">
            <v>2248</v>
          </cell>
          <cell r="B478" t="str">
            <v>OŠ Dragutina Domjanića - Zagreb</v>
          </cell>
        </row>
        <row r="479">
          <cell r="A479">
            <v>2244</v>
          </cell>
          <cell r="B479" t="str">
            <v>OŠ Dragutina Kušlana</v>
          </cell>
        </row>
        <row r="480">
          <cell r="A480">
            <v>1036</v>
          </cell>
          <cell r="B480" t="str">
            <v>OŠ Dragutina Lermana</v>
          </cell>
        </row>
        <row r="481">
          <cell r="A481">
            <v>268</v>
          </cell>
          <cell r="B481" t="str">
            <v>OŠ Dragutina Tadijanovića - Petrinja</v>
          </cell>
        </row>
        <row r="482">
          <cell r="A482">
            <v>1123</v>
          </cell>
          <cell r="B482" t="str">
            <v>OŠ Dragutina Tadijanovića - Slavonski Brod</v>
          </cell>
        </row>
        <row r="483">
          <cell r="A483">
            <v>1586</v>
          </cell>
          <cell r="B483" t="str">
            <v>OŠ Dragutina Tadijanovića - Vukovar</v>
          </cell>
        </row>
        <row r="484">
          <cell r="A484">
            <v>2249</v>
          </cell>
          <cell r="B484" t="str">
            <v>OŠ Dragutina Tadijanovića - Zagreb</v>
          </cell>
        </row>
        <row r="485">
          <cell r="A485">
            <v>2171</v>
          </cell>
          <cell r="B485" t="str">
            <v>OŠ Draškovec</v>
          </cell>
        </row>
        <row r="486">
          <cell r="A486">
            <v>1430</v>
          </cell>
          <cell r="B486" t="str">
            <v>OŠ Draž</v>
          </cell>
        </row>
        <row r="487">
          <cell r="A487">
            <v>1458</v>
          </cell>
          <cell r="B487" t="str">
            <v>OŠ Drenje</v>
          </cell>
        </row>
        <row r="488">
          <cell r="A488">
            <v>354</v>
          </cell>
          <cell r="B488" t="str">
            <v>OŠ Dubovac</v>
          </cell>
        </row>
        <row r="489">
          <cell r="A489">
            <v>126</v>
          </cell>
          <cell r="B489" t="str">
            <v>OŠ Dubrava</v>
          </cell>
        </row>
        <row r="490">
          <cell r="A490">
            <v>1874</v>
          </cell>
          <cell r="B490" t="str">
            <v>OŠ Dugopolje</v>
          </cell>
        </row>
        <row r="491">
          <cell r="A491">
            <v>227</v>
          </cell>
          <cell r="B491" t="str">
            <v>OŠ Dvor</v>
          </cell>
        </row>
        <row r="492">
          <cell r="A492">
            <v>1348</v>
          </cell>
          <cell r="B492" t="str">
            <v>OŠ Đakovački Selci</v>
          </cell>
        </row>
        <row r="493">
          <cell r="A493">
            <v>2</v>
          </cell>
          <cell r="B493" t="str">
            <v>OŠ Đure Deželića - Ivanić Grad</v>
          </cell>
        </row>
        <row r="494">
          <cell r="A494">
            <v>167</v>
          </cell>
          <cell r="B494" t="str">
            <v xml:space="preserve">OŠ Đure Prejca - Desinić </v>
          </cell>
        </row>
        <row r="495">
          <cell r="A495">
            <v>170</v>
          </cell>
          <cell r="B495" t="str">
            <v>OŠ Đurmanec</v>
          </cell>
        </row>
        <row r="496">
          <cell r="A496">
            <v>532</v>
          </cell>
          <cell r="B496" t="str">
            <v>OŠ Đuro Ester</v>
          </cell>
        </row>
        <row r="497">
          <cell r="A497">
            <v>1105</v>
          </cell>
          <cell r="B497" t="str">
            <v>OŠ Đuro Pilar</v>
          </cell>
        </row>
        <row r="498">
          <cell r="A498">
            <v>1449</v>
          </cell>
          <cell r="B498" t="str">
            <v>OŠ Ernestinovo</v>
          </cell>
        </row>
        <row r="499">
          <cell r="A499">
            <v>785</v>
          </cell>
          <cell r="B499" t="str">
            <v>OŠ Eugena Kumičića - Rijeka</v>
          </cell>
        </row>
        <row r="500">
          <cell r="A500">
            <v>945</v>
          </cell>
          <cell r="B500" t="str">
            <v>OŠ Eugena Kumičića - Slatina</v>
          </cell>
        </row>
        <row r="501">
          <cell r="A501">
            <v>51</v>
          </cell>
          <cell r="B501" t="str">
            <v>OŠ Eugena Kumičića - Velika Gorica</v>
          </cell>
        </row>
        <row r="502">
          <cell r="A502">
            <v>433</v>
          </cell>
          <cell r="B502" t="str">
            <v>OŠ Eugena Kvaternika - Rakovica</v>
          </cell>
        </row>
        <row r="503">
          <cell r="A503">
            <v>34</v>
          </cell>
          <cell r="B503" t="str">
            <v>OŠ Eugena Kvaternika - Velika Gorica</v>
          </cell>
        </row>
        <row r="504">
          <cell r="A504">
            <v>1533</v>
          </cell>
          <cell r="B504" t="str">
            <v>OŠ Fausta Vrančića</v>
          </cell>
        </row>
        <row r="505">
          <cell r="A505">
            <v>2039</v>
          </cell>
          <cell r="B505" t="str">
            <v>OŠ Fažana</v>
          </cell>
        </row>
        <row r="506">
          <cell r="A506">
            <v>604</v>
          </cell>
          <cell r="B506" t="str">
            <v>OŠ Ferdinandovac</v>
          </cell>
        </row>
        <row r="507">
          <cell r="A507">
            <v>4062</v>
          </cell>
          <cell r="B507" t="str">
            <v>OŠ Finida</v>
          </cell>
        </row>
        <row r="508">
          <cell r="A508">
            <v>2080</v>
          </cell>
          <cell r="B508" t="str">
            <v>OŠ Fra Ante Gnječa</v>
          </cell>
        </row>
        <row r="509">
          <cell r="A509">
            <v>1604</v>
          </cell>
          <cell r="B509" t="str">
            <v>OŠ Fra Bernardina Tome Leakovića</v>
          </cell>
        </row>
        <row r="510">
          <cell r="A510">
            <v>1065</v>
          </cell>
          <cell r="B510" t="str">
            <v>OŠ Fra Kaje Adžića - Pleternica</v>
          </cell>
        </row>
        <row r="511">
          <cell r="A511">
            <v>1710</v>
          </cell>
          <cell r="B511" t="str">
            <v>OŠ Fra Pavla Vučkovića</v>
          </cell>
        </row>
        <row r="512">
          <cell r="A512">
            <v>797</v>
          </cell>
          <cell r="B512" t="str">
            <v>OŠ Fran Franković</v>
          </cell>
        </row>
        <row r="513">
          <cell r="A513">
            <v>556</v>
          </cell>
          <cell r="B513" t="str">
            <v>OŠ Fran Koncelak Drnje</v>
          </cell>
        </row>
        <row r="514">
          <cell r="A514">
            <v>2304</v>
          </cell>
          <cell r="B514" t="str">
            <v>OŠ Frana Galovića</v>
          </cell>
        </row>
        <row r="515">
          <cell r="A515">
            <v>744</v>
          </cell>
          <cell r="B515" t="str">
            <v>OŠ Frana Krste Frankopana - Brod na Kupi</v>
          </cell>
        </row>
        <row r="516">
          <cell r="A516">
            <v>746</v>
          </cell>
          <cell r="B516" t="str">
            <v>OŠ Frana Krste Frankopana - Krk</v>
          </cell>
        </row>
        <row r="517">
          <cell r="A517">
            <v>1368</v>
          </cell>
          <cell r="B517" t="str">
            <v>OŠ Frana Krste Frankopana - Osijek</v>
          </cell>
        </row>
        <row r="518">
          <cell r="A518">
            <v>2240</v>
          </cell>
          <cell r="B518" t="str">
            <v>OŠ Frana Krste Frankopana - Zagreb</v>
          </cell>
        </row>
        <row r="519">
          <cell r="A519">
            <v>754</v>
          </cell>
          <cell r="B519" t="str">
            <v>OŠ Frane Petrića</v>
          </cell>
        </row>
        <row r="520">
          <cell r="A520">
            <v>194</v>
          </cell>
          <cell r="B520" t="str">
            <v>OŠ Franje Horvata Kiša</v>
          </cell>
        </row>
        <row r="521">
          <cell r="A521">
            <v>1363</v>
          </cell>
          <cell r="B521" t="str">
            <v>OŠ Franje Krežme</v>
          </cell>
        </row>
        <row r="522">
          <cell r="A522">
            <v>490</v>
          </cell>
          <cell r="B522" t="str">
            <v>OŠ Franje Serta Bednja</v>
          </cell>
        </row>
        <row r="523">
          <cell r="A523">
            <v>283</v>
          </cell>
          <cell r="B523" t="str">
            <v>OŠ Galdovo</v>
          </cell>
        </row>
        <row r="524">
          <cell r="A524">
            <v>1258</v>
          </cell>
          <cell r="B524" t="str">
            <v>OŠ Galovac</v>
          </cell>
        </row>
        <row r="525">
          <cell r="A525">
            <v>654</v>
          </cell>
          <cell r="B525" t="str">
            <v>OŠ Garešnica</v>
          </cell>
        </row>
        <row r="526">
          <cell r="A526">
            <v>778</v>
          </cell>
          <cell r="B526" t="str">
            <v>OŠ Gelsi - Rijeka</v>
          </cell>
        </row>
        <row r="527">
          <cell r="A527">
            <v>409</v>
          </cell>
          <cell r="B527" t="str">
            <v>OŠ Generalski Stol</v>
          </cell>
        </row>
        <row r="528">
          <cell r="A528">
            <v>232</v>
          </cell>
          <cell r="B528" t="str">
            <v>OŠ Glina</v>
          </cell>
        </row>
        <row r="529">
          <cell r="A529">
            <v>561</v>
          </cell>
          <cell r="B529" t="str">
            <v>OŠ Gola</v>
          </cell>
        </row>
        <row r="530">
          <cell r="A530">
            <v>2151</v>
          </cell>
          <cell r="B530" t="str">
            <v>OŠ Goričan</v>
          </cell>
        </row>
        <row r="531">
          <cell r="A531">
            <v>1453</v>
          </cell>
          <cell r="B531" t="str">
            <v>OŠ Gorjani</v>
          </cell>
        </row>
        <row r="532">
          <cell r="A532">
            <v>1700</v>
          </cell>
          <cell r="B532" t="str">
            <v>OŠ Gornja Poljica</v>
          </cell>
        </row>
        <row r="533">
          <cell r="A533">
            <v>794</v>
          </cell>
          <cell r="B533" t="str">
            <v>OŠ Gornja Vežica</v>
          </cell>
        </row>
        <row r="534">
          <cell r="A534">
            <v>225</v>
          </cell>
          <cell r="B534" t="str">
            <v>OŠ Gornje Jesenje</v>
          </cell>
        </row>
        <row r="535">
          <cell r="A535">
            <v>2253</v>
          </cell>
          <cell r="B535" t="str">
            <v>OŠ Gornje Vrapče</v>
          </cell>
        </row>
        <row r="536">
          <cell r="A536">
            <v>2185</v>
          </cell>
          <cell r="B536" t="str">
            <v>OŠ Gornji Mihaljevec</v>
          </cell>
        </row>
        <row r="537">
          <cell r="A537">
            <v>353</v>
          </cell>
          <cell r="B537" t="str">
            <v>OŠ Grabrik</v>
          </cell>
        </row>
        <row r="538">
          <cell r="A538">
            <v>2231</v>
          </cell>
          <cell r="B538" t="str">
            <v>OŠ Gračani</v>
          </cell>
        </row>
        <row r="539">
          <cell r="A539">
            <v>1847</v>
          </cell>
          <cell r="B539" t="str">
            <v>OŠ Gradac</v>
          </cell>
        </row>
        <row r="540">
          <cell r="A540">
            <v>121</v>
          </cell>
          <cell r="B540" t="str">
            <v>OŠ Gradec</v>
          </cell>
        </row>
        <row r="541">
          <cell r="A541">
            <v>978</v>
          </cell>
          <cell r="B541" t="str">
            <v>OŠ Gradina</v>
          </cell>
        </row>
        <row r="542">
          <cell r="A542">
            <v>1613</v>
          </cell>
          <cell r="B542" t="str">
            <v>OŠ Gradište</v>
          </cell>
        </row>
        <row r="543">
          <cell r="A543">
            <v>2212</v>
          </cell>
          <cell r="B543" t="str">
            <v>OŠ Granešina</v>
          </cell>
        </row>
        <row r="544">
          <cell r="A544">
            <v>518</v>
          </cell>
          <cell r="B544" t="str">
            <v>OŠ Grgura Karlovčana</v>
          </cell>
        </row>
        <row r="545">
          <cell r="A545">
            <v>1374</v>
          </cell>
          <cell r="B545" t="str">
            <v>OŠ Grigor Vitez - Osijek</v>
          </cell>
        </row>
        <row r="546">
          <cell r="A546">
            <v>597</v>
          </cell>
          <cell r="B546" t="str">
            <v>OŠ Grigor Vitez - Sveti Ivan Žabno</v>
          </cell>
        </row>
        <row r="547">
          <cell r="A547">
            <v>1087</v>
          </cell>
          <cell r="B547" t="str">
            <v>OŠ Grigora Viteza - Poljana</v>
          </cell>
        </row>
        <row r="548">
          <cell r="A548">
            <v>2274</v>
          </cell>
          <cell r="B548" t="str">
            <v>OŠ Grigora Viteza - Zagreb</v>
          </cell>
        </row>
        <row r="549">
          <cell r="A549">
            <v>1771</v>
          </cell>
          <cell r="B549" t="str">
            <v>OŠ Gripe</v>
          </cell>
        </row>
        <row r="550">
          <cell r="A550">
            <v>804</v>
          </cell>
          <cell r="B550" t="str">
            <v>OŠ Grivica</v>
          </cell>
        </row>
        <row r="551">
          <cell r="A551">
            <v>495</v>
          </cell>
          <cell r="B551" t="str">
            <v>OŠ Grofa Janka Draškovića - Klenovnik</v>
          </cell>
        </row>
        <row r="552">
          <cell r="A552">
            <v>2251</v>
          </cell>
          <cell r="B552" t="str">
            <v>OŠ Grofa Janka Draškovića - Zagreb</v>
          </cell>
        </row>
        <row r="553">
          <cell r="A553">
            <v>1807</v>
          </cell>
          <cell r="B553" t="str">
            <v>OŠ Grohote</v>
          </cell>
        </row>
        <row r="554">
          <cell r="A554">
            <v>2089</v>
          </cell>
          <cell r="B554" t="str">
            <v>OŠ Gruda</v>
          </cell>
        </row>
        <row r="555">
          <cell r="A555">
            <v>492</v>
          </cell>
          <cell r="B555" t="str">
            <v>OŠ Gustava Krkleca - Maruševec</v>
          </cell>
        </row>
        <row r="556">
          <cell r="A556">
            <v>2293</v>
          </cell>
          <cell r="B556" t="str">
            <v>OŠ Gustava Krkleca - Zagreb</v>
          </cell>
        </row>
        <row r="557">
          <cell r="A557">
            <v>301</v>
          </cell>
          <cell r="B557" t="str">
            <v>OŠ Gvozd</v>
          </cell>
        </row>
        <row r="558">
          <cell r="A558">
            <v>1406</v>
          </cell>
          <cell r="B558" t="str">
            <v>OŠ Hinka Juhna - Podgorač</v>
          </cell>
        </row>
        <row r="559">
          <cell r="A559">
            <v>2148</v>
          </cell>
          <cell r="B559" t="str">
            <v>OŠ Hodošan</v>
          </cell>
        </row>
        <row r="560">
          <cell r="A560">
            <v>2256</v>
          </cell>
          <cell r="B560" t="str">
            <v>OŠ Horvati</v>
          </cell>
        </row>
        <row r="561">
          <cell r="A561">
            <v>820</v>
          </cell>
          <cell r="B561" t="str">
            <v>OŠ Hreljin</v>
          </cell>
        </row>
        <row r="562">
          <cell r="A562">
            <v>1333</v>
          </cell>
          <cell r="B562" t="str">
            <v>OŠ Hrvatski sokol</v>
          </cell>
        </row>
        <row r="563">
          <cell r="A563">
            <v>1103</v>
          </cell>
          <cell r="B563" t="str">
            <v>OŠ Hugo Badalić</v>
          </cell>
        </row>
        <row r="564">
          <cell r="A564">
            <v>1677</v>
          </cell>
          <cell r="B564" t="str">
            <v>OŠ Hvar</v>
          </cell>
        </row>
        <row r="565">
          <cell r="A565">
            <v>1643</v>
          </cell>
          <cell r="B565" t="str">
            <v>OŠ Ilača-Banovci</v>
          </cell>
        </row>
        <row r="566">
          <cell r="A566">
            <v>3143</v>
          </cell>
          <cell r="B566" t="str">
            <v>OŠ Ivan Benković</v>
          </cell>
        </row>
        <row r="567">
          <cell r="A567">
            <v>1855</v>
          </cell>
          <cell r="B567" t="str">
            <v>OŠ Ivan Duknović</v>
          </cell>
        </row>
        <row r="568">
          <cell r="A568">
            <v>1617</v>
          </cell>
          <cell r="B568" t="str">
            <v>OŠ Ivan Filipović - Račinovci</v>
          </cell>
        </row>
        <row r="569">
          <cell r="A569">
            <v>1161</v>
          </cell>
          <cell r="B569" t="str">
            <v>OŠ Ivan Filipović - Velika Kopanica</v>
          </cell>
        </row>
        <row r="570">
          <cell r="A570">
            <v>1816</v>
          </cell>
          <cell r="B570" t="str">
            <v>OŠ Ivan Goran Kovačić - Cista Velika</v>
          </cell>
        </row>
        <row r="571">
          <cell r="A571">
            <v>1995</v>
          </cell>
          <cell r="B571" t="str">
            <v>OŠ Ivan Goran Kovačić - Čepić</v>
          </cell>
        </row>
        <row r="572">
          <cell r="A572">
            <v>344</v>
          </cell>
          <cell r="B572" t="str">
            <v>OŠ Ivan Goran Kovačić - Duga Resa</v>
          </cell>
        </row>
        <row r="573">
          <cell r="A573">
            <v>1337</v>
          </cell>
          <cell r="B573" t="str">
            <v>OŠ Ivan Goran Kovačić - Đakovo</v>
          </cell>
        </row>
        <row r="574">
          <cell r="A574">
            <v>271</v>
          </cell>
          <cell r="B574" t="str">
            <v>OŠ Ivan Goran Kovačić - Gora</v>
          </cell>
        </row>
        <row r="575">
          <cell r="A575">
            <v>1317</v>
          </cell>
          <cell r="B575" t="str">
            <v>OŠ Ivan Goran Kovačić - Lišane Ostrovičke</v>
          </cell>
        </row>
        <row r="576">
          <cell r="A576">
            <v>1099</v>
          </cell>
          <cell r="B576" t="str">
            <v>OŠ Ivan Goran Kovačić - Slavonski Brod</v>
          </cell>
        </row>
        <row r="577">
          <cell r="A577">
            <v>1603</v>
          </cell>
          <cell r="B577" t="str">
            <v>OŠ Ivan Goran Kovačić - Štitar</v>
          </cell>
        </row>
        <row r="578">
          <cell r="A578">
            <v>1078</v>
          </cell>
          <cell r="B578" t="str">
            <v>OŠ Ivan Goran Kovačić - Velika</v>
          </cell>
        </row>
        <row r="579">
          <cell r="A579">
            <v>967</v>
          </cell>
          <cell r="B579" t="str">
            <v>OŠ Ivan Goran Kovačić - Zdenci</v>
          </cell>
        </row>
        <row r="580">
          <cell r="A580">
            <v>1637</v>
          </cell>
          <cell r="B580" t="str">
            <v>OŠ Ivan Kozarac</v>
          </cell>
        </row>
        <row r="581">
          <cell r="A581">
            <v>612</v>
          </cell>
          <cell r="B581" t="str">
            <v xml:space="preserve">OŠ Ivan Lacković Croata - Kalinovac </v>
          </cell>
        </row>
        <row r="582">
          <cell r="A582">
            <v>1827</v>
          </cell>
          <cell r="B582" t="str">
            <v>OŠ Ivan Leko</v>
          </cell>
        </row>
        <row r="583">
          <cell r="A583">
            <v>1142</v>
          </cell>
          <cell r="B583" t="str">
            <v>OŠ Sibinjskih žrtava</v>
          </cell>
        </row>
        <row r="584">
          <cell r="A584">
            <v>1616</v>
          </cell>
          <cell r="B584" t="str">
            <v>OŠ Ivan Meštrović - Drenovci</v>
          </cell>
        </row>
        <row r="585">
          <cell r="A585">
            <v>1158</v>
          </cell>
          <cell r="B585" t="str">
            <v>OŠ Ivan Meštrović - Vrpolje</v>
          </cell>
        </row>
        <row r="586">
          <cell r="A586">
            <v>2002</v>
          </cell>
          <cell r="B586" t="str">
            <v>OŠ Ivana Batelića - Raša</v>
          </cell>
        </row>
        <row r="587">
          <cell r="A587">
            <v>1116</v>
          </cell>
          <cell r="B587" t="str">
            <v>OŠ Ivana Brlić-Mažuranić - Slavonski Brod</v>
          </cell>
        </row>
        <row r="588">
          <cell r="A588">
            <v>1485</v>
          </cell>
          <cell r="B588" t="str">
            <v>OŠ Ivana Brlić-Mažuranić - Strizivojna</v>
          </cell>
        </row>
        <row r="589">
          <cell r="A589">
            <v>1674</v>
          </cell>
          <cell r="B589" t="str">
            <v>OŠ Ivana Brlić-Mažuranić Rokovci - Andrijaševci</v>
          </cell>
        </row>
        <row r="590">
          <cell r="A590">
            <v>1354</v>
          </cell>
          <cell r="B590" t="str">
            <v>OŠ Ivana Brnjika Slovaka</v>
          </cell>
        </row>
        <row r="591">
          <cell r="A591">
            <v>2204</v>
          </cell>
          <cell r="B591" t="str">
            <v>OŠ Ivana Cankara</v>
          </cell>
        </row>
        <row r="592">
          <cell r="A592">
            <v>1382</v>
          </cell>
          <cell r="B592" t="str">
            <v>OŠ Ivana Filipovića - Osijek</v>
          </cell>
        </row>
        <row r="593">
          <cell r="A593">
            <v>2224</v>
          </cell>
          <cell r="B593" t="str">
            <v>OŠ Ivana Filipovića - Zagreb</v>
          </cell>
        </row>
        <row r="594">
          <cell r="A594">
            <v>742</v>
          </cell>
          <cell r="B594" t="str">
            <v>OŠ Ivana Gorana Kovačića - Delnice</v>
          </cell>
        </row>
        <row r="595">
          <cell r="A595">
            <v>972</v>
          </cell>
          <cell r="B595" t="str">
            <v>OŠ Ivana Gorana Kovačića - Gornje Bazje</v>
          </cell>
        </row>
        <row r="596">
          <cell r="A596">
            <v>1200</v>
          </cell>
          <cell r="B596" t="str">
            <v>OŠ Ivana Gorana Kovačića - Staro Petrovo Selo</v>
          </cell>
        </row>
        <row r="597">
          <cell r="A597">
            <v>2172</v>
          </cell>
          <cell r="B597" t="str">
            <v>OŠ Ivana Gorana Kovačića - Sveti Juraj na Bregu</v>
          </cell>
        </row>
        <row r="598">
          <cell r="A598">
            <v>1578</v>
          </cell>
          <cell r="B598" t="str">
            <v>OŠ Ivana Gorana Kovačića - Vinkovci</v>
          </cell>
        </row>
        <row r="599">
          <cell r="A599">
            <v>807</v>
          </cell>
          <cell r="B599" t="str">
            <v>OŠ Ivana Gorana Kovačića - Vrbovsko</v>
          </cell>
        </row>
        <row r="600">
          <cell r="A600">
            <v>2232</v>
          </cell>
          <cell r="B600" t="str">
            <v>OŠ Ivana Gorana Kovačića - Zagreb</v>
          </cell>
        </row>
        <row r="601">
          <cell r="A601">
            <v>2309</v>
          </cell>
          <cell r="B601" t="str">
            <v>OŠ Ivana Granđe</v>
          </cell>
        </row>
        <row r="602">
          <cell r="A602">
            <v>2053</v>
          </cell>
          <cell r="B602" t="str">
            <v>OŠ Ivana Gundulića - Dubrovnik</v>
          </cell>
        </row>
        <row r="603">
          <cell r="A603">
            <v>2192</v>
          </cell>
          <cell r="B603" t="str">
            <v>OŠ Ivana Gundulića - Zagreb</v>
          </cell>
        </row>
        <row r="604">
          <cell r="A604">
            <v>1600</v>
          </cell>
          <cell r="B604" t="str">
            <v>OŠ Ivana Kozarca - Županja</v>
          </cell>
        </row>
        <row r="605">
          <cell r="A605">
            <v>1436</v>
          </cell>
          <cell r="B605" t="str">
            <v>OŠ Ivana Kukuljevića - Belišće</v>
          </cell>
        </row>
        <row r="606">
          <cell r="A606">
            <v>273</v>
          </cell>
          <cell r="B606" t="str">
            <v xml:space="preserve">OŠ Ivana Kukuljevića - Sisak </v>
          </cell>
        </row>
        <row r="607">
          <cell r="A607">
            <v>442</v>
          </cell>
          <cell r="B607" t="str">
            <v>OŠ Ivana Kukuljevića Sakcinskog</v>
          </cell>
        </row>
        <row r="608">
          <cell r="A608">
            <v>1703</v>
          </cell>
          <cell r="B608" t="str">
            <v>OŠ Ivana Lovrića</v>
          </cell>
        </row>
        <row r="609">
          <cell r="A609">
            <v>861</v>
          </cell>
          <cell r="B609" t="str">
            <v>OŠ Ivana Mažuranića - Novi Vinodolski</v>
          </cell>
        </row>
        <row r="610">
          <cell r="A610">
            <v>1864</v>
          </cell>
          <cell r="B610" t="str">
            <v>OŠ Ivana Mažuranića - Obrovac Sinjski</v>
          </cell>
        </row>
        <row r="611">
          <cell r="A611">
            <v>1580</v>
          </cell>
          <cell r="B611" t="str">
            <v>OŠ Ivana Mažuranića - Vinkovci</v>
          </cell>
        </row>
        <row r="612">
          <cell r="A612">
            <v>2213</v>
          </cell>
          <cell r="B612" t="str">
            <v>OŠ Ivana Mažuranića - Zagreb</v>
          </cell>
        </row>
        <row r="613">
          <cell r="A613">
            <v>2258</v>
          </cell>
          <cell r="B613" t="str">
            <v>OŠ Ivana Meštrovića - Zagreb</v>
          </cell>
        </row>
        <row r="614">
          <cell r="A614">
            <v>664</v>
          </cell>
          <cell r="B614" t="str">
            <v xml:space="preserve">OŠ Ivana Nepomuka Jemeršića </v>
          </cell>
        </row>
        <row r="615">
          <cell r="A615">
            <v>91</v>
          </cell>
          <cell r="B615" t="str">
            <v>OŠ Ivana Perkovca</v>
          </cell>
        </row>
        <row r="616">
          <cell r="A616">
            <v>762</v>
          </cell>
          <cell r="B616" t="str">
            <v>OŠ Ivana Rabljanina - Rab</v>
          </cell>
        </row>
        <row r="617">
          <cell r="A617">
            <v>499</v>
          </cell>
          <cell r="B617" t="str">
            <v>OŠ Ivana Rangera - Kamenica</v>
          </cell>
        </row>
        <row r="618">
          <cell r="A618">
            <v>795</v>
          </cell>
          <cell r="B618" t="str">
            <v>OŠ Ivana Zajca</v>
          </cell>
        </row>
        <row r="619">
          <cell r="A619">
            <v>1466</v>
          </cell>
          <cell r="B619" t="str">
            <v>OŠ Ivane Brlić-Mažuranić - Koška</v>
          </cell>
        </row>
        <row r="620">
          <cell r="A620">
            <v>376</v>
          </cell>
          <cell r="B620" t="str">
            <v>OŠ Ivane Brlić-Mažuranić - Ogulin</v>
          </cell>
        </row>
        <row r="621">
          <cell r="A621">
            <v>943</v>
          </cell>
          <cell r="B621" t="str">
            <v>OŠ Ivane Brlić-Mažuranić - Orahovica</v>
          </cell>
        </row>
        <row r="622">
          <cell r="A622">
            <v>94</v>
          </cell>
          <cell r="B622" t="str">
            <v>OŠ Ivane Brlić-Mažuranić - Prigorje Brdovečko</v>
          </cell>
        </row>
        <row r="623">
          <cell r="A623">
            <v>956</v>
          </cell>
          <cell r="B623" t="str">
            <v>OŠ Ivane Brlić-Mažuranić - Virovitica</v>
          </cell>
        </row>
        <row r="624">
          <cell r="A624">
            <v>833</v>
          </cell>
          <cell r="B624" t="str">
            <v>OŠ Ivanke Trohar</v>
          </cell>
        </row>
        <row r="625">
          <cell r="A625">
            <v>2140</v>
          </cell>
          <cell r="B625" t="str">
            <v>OŠ Ivanovec</v>
          </cell>
        </row>
        <row r="626">
          <cell r="A626">
            <v>707</v>
          </cell>
          <cell r="B626" t="str">
            <v>OŠ Ivanska</v>
          </cell>
        </row>
        <row r="627">
          <cell r="A627">
            <v>2294</v>
          </cell>
          <cell r="B627" t="str">
            <v>OŠ Ive Andrića</v>
          </cell>
        </row>
        <row r="628">
          <cell r="A628">
            <v>4042</v>
          </cell>
          <cell r="B628" t="str">
            <v>OŠ Iver</v>
          </cell>
        </row>
        <row r="629">
          <cell r="A629">
            <v>2082</v>
          </cell>
          <cell r="B629" t="str">
            <v>OŠ Ivo Dugandžić-Mišić</v>
          </cell>
        </row>
        <row r="630">
          <cell r="A630">
            <v>336</v>
          </cell>
          <cell r="B630" t="str">
            <v>OŠ Ivo Kozarčanin</v>
          </cell>
        </row>
        <row r="631">
          <cell r="A631">
            <v>1936</v>
          </cell>
          <cell r="B631" t="str">
            <v>OŠ Ivo Lola Ribar - Labin</v>
          </cell>
        </row>
        <row r="632">
          <cell r="A632">
            <v>2197</v>
          </cell>
          <cell r="B632" t="str">
            <v>OŠ Izidora Kršnjavoga</v>
          </cell>
        </row>
        <row r="633">
          <cell r="A633">
            <v>501</v>
          </cell>
          <cell r="B633" t="str">
            <v>OŠ Izidora Poljaka - Višnjica</v>
          </cell>
        </row>
        <row r="634">
          <cell r="A634">
            <v>290</v>
          </cell>
          <cell r="B634" t="str">
            <v>OŠ Jabukovac - Jabukovac</v>
          </cell>
        </row>
        <row r="635">
          <cell r="A635">
            <v>2193</v>
          </cell>
          <cell r="B635" t="str">
            <v>OŠ Jabukovac - Zagreb</v>
          </cell>
        </row>
        <row r="636">
          <cell r="A636">
            <v>1373</v>
          </cell>
          <cell r="B636" t="str">
            <v>OŠ Jagode Truhelke</v>
          </cell>
        </row>
        <row r="637">
          <cell r="A637">
            <v>1413</v>
          </cell>
          <cell r="B637" t="str">
            <v>OŠ Jagodnjak</v>
          </cell>
        </row>
        <row r="638">
          <cell r="A638">
            <v>1574</v>
          </cell>
          <cell r="B638" t="str">
            <v>OŠ Jakova Gotovca</v>
          </cell>
        </row>
        <row r="639">
          <cell r="A639">
            <v>131</v>
          </cell>
          <cell r="B639" t="str">
            <v>OŠ Jakovlje</v>
          </cell>
        </row>
        <row r="640">
          <cell r="A640">
            <v>154</v>
          </cell>
          <cell r="B640" t="str">
            <v>OŠ Janka Leskovara</v>
          </cell>
        </row>
        <row r="641">
          <cell r="A641">
            <v>2101</v>
          </cell>
          <cell r="B641" t="str">
            <v>OŠ Janjina</v>
          </cell>
        </row>
        <row r="642">
          <cell r="A642">
            <v>315</v>
          </cell>
          <cell r="B642" t="str">
            <v>OŠ Jasenovac</v>
          </cell>
        </row>
        <row r="643">
          <cell r="A643">
            <v>826</v>
          </cell>
          <cell r="B643" t="str">
            <v>OŠ Jelenje - Dražica</v>
          </cell>
        </row>
        <row r="644">
          <cell r="A644">
            <v>3132</v>
          </cell>
          <cell r="B644" t="str">
            <v>OŠ Jelkovec</v>
          </cell>
        </row>
        <row r="645">
          <cell r="A645">
            <v>1835</v>
          </cell>
          <cell r="B645" t="str">
            <v>OŠ Jelsa</v>
          </cell>
        </row>
        <row r="646">
          <cell r="A646">
            <v>1805</v>
          </cell>
          <cell r="B646" t="str">
            <v>OŠ Jesenice Dugi Rat</v>
          </cell>
        </row>
        <row r="647">
          <cell r="A647">
            <v>2004</v>
          </cell>
          <cell r="B647" t="str">
            <v>OŠ Joakima Rakovca</v>
          </cell>
        </row>
        <row r="648">
          <cell r="A648">
            <v>2228</v>
          </cell>
          <cell r="B648" t="str">
            <v>OŠ Jordanovac</v>
          </cell>
        </row>
        <row r="649">
          <cell r="A649">
            <v>1455</v>
          </cell>
          <cell r="B649" t="str">
            <v>OŠ Josip Kozarac - Josipovac Punitovački</v>
          </cell>
        </row>
        <row r="650">
          <cell r="A650">
            <v>1149</v>
          </cell>
          <cell r="B650" t="str">
            <v>OŠ Josip Kozarac - Slavonski Šamac</v>
          </cell>
        </row>
        <row r="651">
          <cell r="A651">
            <v>1672</v>
          </cell>
          <cell r="B651" t="str">
            <v>OŠ Josip Kozarac - Soljani</v>
          </cell>
        </row>
        <row r="652">
          <cell r="A652">
            <v>1692</v>
          </cell>
          <cell r="B652" t="str">
            <v>OŠ Josip Pupačić</v>
          </cell>
        </row>
        <row r="653">
          <cell r="A653">
            <v>4016</v>
          </cell>
          <cell r="B653" t="str">
            <v>OŠ Josip Ribičić - Trst</v>
          </cell>
        </row>
        <row r="654">
          <cell r="A654">
            <v>4055</v>
          </cell>
          <cell r="B654" t="str">
            <v>OŠ Josip Vergilij Perić</v>
          </cell>
        </row>
        <row r="655">
          <cell r="A655">
            <v>1343</v>
          </cell>
          <cell r="B655" t="str">
            <v>OŠ Josipa Antuna Ćolnića</v>
          </cell>
        </row>
        <row r="656">
          <cell r="A656">
            <v>4</v>
          </cell>
          <cell r="B656" t="str">
            <v>OŠ Josipa Badalića - Graberje Ivanićko</v>
          </cell>
        </row>
        <row r="657">
          <cell r="A657">
            <v>226</v>
          </cell>
          <cell r="B657" t="str">
            <v>OŠ Josipa Broza</v>
          </cell>
        </row>
        <row r="658">
          <cell r="A658">
            <v>1398</v>
          </cell>
          <cell r="B658" t="str">
            <v>OŠ Josipa Jurja Strossmayera - Đurđenovac</v>
          </cell>
        </row>
        <row r="659">
          <cell r="A659">
            <v>1473</v>
          </cell>
          <cell r="B659" t="str">
            <v>OŠ Josipa Jurja Strossmayera - Trnava</v>
          </cell>
        </row>
        <row r="660">
          <cell r="A660">
            <v>2199</v>
          </cell>
          <cell r="B660" t="str">
            <v>OŠ Josipa Jurja Strossmayera - Zagreb</v>
          </cell>
        </row>
        <row r="661">
          <cell r="A661">
            <v>302</v>
          </cell>
          <cell r="B661" t="str">
            <v>OŠ Josipa Kozarca - Lipovljani</v>
          </cell>
        </row>
        <row r="662">
          <cell r="A662">
            <v>1478</v>
          </cell>
          <cell r="B662" t="str">
            <v>OŠ Josipa Kozarca - Semeljci</v>
          </cell>
        </row>
        <row r="663">
          <cell r="A663">
            <v>951</v>
          </cell>
          <cell r="B663" t="str">
            <v>OŠ Josipa Kozarca - Slatina</v>
          </cell>
        </row>
        <row r="664">
          <cell r="A664">
            <v>1577</v>
          </cell>
          <cell r="B664" t="str">
            <v>OŠ Josipa Kozarca - Vinkovci</v>
          </cell>
        </row>
        <row r="665">
          <cell r="A665">
            <v>1646</v>
          </cell>
          <cell r="B665" t="str">
            <v>OŠ Josipa Lovretića</v>
          </cell>
        </row>
        <row r="666">
          <cell r="A666">
            <v>1595</v>
          </cell>
          <cell r="B666" t="str">
            <v>OŠ Josipa Matoša</v>
          </cell>
        </row>
        <row r="667">
          <cell r="A667">
            <v>2261</v>
          </cell>
          <cell r="B667" t="str">
            <v>OŠ Josipa Račića</v>
          </cell>
        </row>
        <row r="668">
          <cell r="A668">
            <v>3144</v>
          </cell>
          <cell r="B668" t="str">
            <v>OŠ Josipa Zorića</v>
          </cell>
        </row>
        <row r="669">
          <cell r="A669">
            <v>423</v>
          </cell>
          <cell r="B669" t="str">
            <v>OŠ Josipdol</v>
          </cell>
        </row>
        <row r="670">
          <cell r="A670">
            <v>1380</v>
          </cell>
          <cell r="B670" t="str">
            <v>OŠ Josipovac</v>
          </cell>
        </row>
        <row r="671">
          <cell r="A671">
            <v>2184</v>
          </cell>
          <cell r="B671" t="str">
            <v>OŠ Jože Horvata Kotoriba</v>
          </cell>
        </row>
        <row r="672">
          <cell r="A672">
            <v>2033</v>
          </cell>
          <cell r="B672" t="str">
            <v>OŠ Jože Šurana - Višnjan</v>
          </cell>
        </row>
        <row r="673">
          <cell r="A673">
            <v>1620</v>
          </cell>
          <cell r="B673" t="str">
            <v>OŠ Julija Benešića</v>
          </cell>
        </row>
        <row r="674">
          <cell r="A674">
            <v>1031</v>
          </cell>
          <cell r="B674" t="str">
            <v>OŠ Julija Kempfa</v>
          </cell>
        </row>
        <row r="675">
          <cell r="A675">
            <v>2262</v>
          </cell>
          <cell r="B675" t="str">
            <v>OŠ Julija Klovića</v>
          </cell>
        </row>
        <row r="676">
          <cell r="A676">
            <v>1991</v>
          </cell>
          <cell r="B676" t="str">
            <v>OŠ Jure Filipovića - Barban</v>
          </cell>
        </row>
        <row r="677">
          <cell r="A677">
            <v>2273</v>
          </cell>
          <cell r="B677" t="str">
            <v>OŠ Jure Kaštelana</v>
          </cell>
        </row>
        <row r="678">
          <cell r="A678">
            <v>1276</v>
          </cell>
          <cell r="B678" t="str">
            <v>OŠ Jurja Barakovića</v>
          </cell>
        </row>
        <row r="679">
          <cell r="A679">
            <v>1220</v>
          </cell>
          <cell r="B679" t="str">
            <v>OŠ Jurja Dalmatinca - Pag</v>
          </cell>
        </row>
        <row r="680">
          <cell r="A680">
            <v>1542</v>
          </cell>
          <cell r="B680" t="str">
            <v>OŠ Jurja Dalmatinca - Šibenik</v>
          </cell>
        </row>
        <row r="681">
          <cell r="A681">
            <v>1988</v>
          </cell>
          <cell r="B681" t="str">
            <v>OŠ Jurja Dobrile - Rovinj</v>
          </cell>
        </row>
        <row r="682">
          <cell r="A682">
            <v>38</v>
          </cell>
          <cell r="B682" t="str">
            <v>OŠ Jurja Habdelića</v>
          </cell>
        </row>
        <row r="683">
          <cell r="A683">
            <v>864</v>
          </cell>
          <cell r="B683" t="str">
            <v>OŠ Jurja Klovića - Tribalj</v>
          </cell>
        </row>
        <row r="684">
          <cell r="A684">
            <v>1540</v>
          </cell>
          <cell r="B684" t="str">
            <v>OŠ Jurja Šižgorića</v>
          </cell>
        </row>
        <row r="685">
          <cell r="A685">
            <v>2022</v>
          </cell>
          <cell r="B685" t="str">
            <v>OŠ Juršići</v>
          </cell>
        </row>
        <row r="686">
          <cell r="A686">
            <v>4039</v>
          </cell>
          <cell r="B686" t="str">
            <v>OŠ Kajzerica</v>
          </cell>
        </row>
        <row r="687">
          <cell r="A687">
            <v>613</v>
          </cell>
          <cell r="B687" t="str">
            <v>OŠ Kalnik</v>
          </cell>
        </row>
        <row r="688">
          <cell r="A688">
            <v>1781</v>
          </cell>
          <cell r="B688" t="str">
            <v>OŠ Kamen-Šine</v>
          </cell>
        </row>
        <row r="689">
          <cell r="A689">
            <v>1861</v>
          </cell>
          <cell r="B689" t="str">
            <v>OŠ Kamešnica</v>
          </cell>
        </row>
        <row r="690">
          <cell r="A690">
            <v>782</v>
          </cell>
          <cell r="B690" t="str">
            <v>OŠ Kantrida</v>
          </cell>
        </row>
        <row r="691">
          <cell r="A691">
            <v>116</v>
          </cell>
          <cell r="B691" t="str">
            <v>OŠ Kardinal Alojzije Stepinac</v>
          </cell>
        </row>
        <row r="692">
          <cell r="A692">
            <v>916</v>
          </cell>
          <cell r="B692" t="str">
            <v>OŠ Karlobag</v>
          </cell>
        </row>
        <row r="693">
          <cell r="A693">
            <v>1972</v>
          </cell>
          <cell r="B693" t="str">
            <v xml:space="preserve">OŠ Kaštenjer - Pula </v>
          </cell>
        </row>
        <row r="694">
          <cell r="A694">
            <v>2848</v>
          </cell>
          <cell r="B694" t="str">
            <v>OŠ Katarina Zrinska - Mečenčani</v>
          </cell>
        </row>
        <row r="695">
          <cell r="A695">
            <v>414</v>
          </cell>
          <cell r="B695" t="str">
            <v>OŠ Katarine Zrinski - Krnjak</v>
          </cell>
        </row>
        <row r="696">
          <cell r="A696">
            <v>1557</v>
          </cell>
          <cell r="B696" t="str">
            <v>OŠ Kistanje</v>
          </cell>
        </row>
        <row r="697">
          <cell r="A697">
            <v>828</v>
          </cell>
          <cell r="B697" t="str">
            <v>OŠ Klana</v>
          </cell>
        </row>
        <row r="698">
          <cell r="A698">
            <v>110</v>
          </cell>
          <cell r="B698" t="str">
            <v>OŠ Klinča Sela</v>
          </cell>
        </row>
        <row r="699">
          <cell r="A699">
            <v>592</v>
          </cell>
          <cell r="B699" t="str">
            <v xml:space="preserve">OŠ Kloštar Podravski </v>
          </cell>
        </row>
        <row r="700">
          <cell r="A700">
            <v>1766</v>
          </cell>
          <cell r="B700" t="str">
            <v>OŠ Kman-Kocunar</v>
          </cell>
        </row>
        <row r="701">
          <cell r="A701">
            <v>472</v>
          </cell>
          <cell r="B701" t="str">
            <v>OŠ Kneginec Gornji</v>
          </cell>
        </row>
        <row r="702">
          <cell r="A702">
            <v>1797</v>
          </cell>
          <cell r="B702" t="str">
            <v>OŠ Kneza Branimira</v>
          </cell>
        </row>
        <row r="703">
          <cell r="A703">
            <v>1738</v>
          </cell>
          <cell r="B703" t="str">
            <v>OŠ Kneza Mislava</v>
          </cell>
        </row>
        <row r="704">
          <cell r="A704">
            <v>1739</v>
          </cell>
          <cell r="B704" t="str">
            <v>OŠ Kneza Trpimira</v>
          </cell>
        </row>
        <row r="705">
          <cell r="A705">
            <v>1419</v>
          </cell>
          <cell r="B705" t="str">
            <v>OŠ Kneževi Vinogradi</v>
          </cell>
        </row>
        <row r="706">
          <cell r="A706">
            <v>299</v>
          </cell>
          <cell r="B706" t="str">
            <v>OŠ Komarevo</v>
          </cell>
        </row>
        <row r="707">
          <cell r="A707">
            <v>1905</v>
          </cell>
          <cell r="B707" t="str">
            <v>OŠ Komiža</v>
          </cell>
        </row>
        <row r="708">
          <cell r="A708">
            <v>188</v>
          </cell>
          <cell r="B708" t="str">
            <v>OŠ Konjščina</v>
          </cell>
        </row>
        <row r="709">
          <cell r="A709">
            <v>554</v>
          </cell>
          <cell r="B709" t="str">
            <v xml:space="preserve">OŠ Koprivnički Bregi </v>
          </cell>
        </row>
        <row r="710">
          <cell r="A710">
            <v>4040</v>
          </cell>
          <cell r="B710" t="str">
            <v>OŠ Koprivnički Ivanec</v>
          </cell>
        </row>
        <row r="711">
          <cell r="A711">
            <v>1661</v>
          </cell>
          <cell r="B711" t="str">
            <v>OŠ Korog - Korog</v>
          </cell>
        </row>
        <row r="712">
          <cell r="A712">
            <v>2852</v>
          </cell>
          <cell r="B712" t="str">
            <v>OŠ Kostrena</v>
          </cell>
        </row>
        <row r="713">
          <cell r="A713">
            <v>784</v>
          </cell>
          <cell r="B713" t="str">
            <v>OŠ Kozala</v>
          </cell>
        </row>
        <row r="714">
          <cell r="A714">
            <v>1357</v>
          </cell>
          <cell r="B714" t="str">
            <v>OŠ Kralja Tomislava - Našice</v>
          </cell>
        </row>
        <row r="715">
          <cell r="A715">
            <v>936</v>
          </cell>
          <cell r="B715" t="str">
            <v>OŠ Kralja Tomislava - Udbina</v>
          </cell>
        </row>
        <row r="716">
          <cell r="A716">
            <v>2257</v>
          </cell>
          <cell r="B716" t="str">
            <v>OŠ Kralja Tomislava - Zagreb</v>
          </cell>
        </row>
        <row r="717">
          <cell r="A717">
            <v>1785</v>
          </cell>
          <cell r="B717" t="str">
            <v>OŠ Kralja Zvonimira</v>
          </cell>
        </row>
        <row r="718">
          <cell r="A718">
            <v>4065</v>
          </cell>
          <cell r="B718" t="str">
            <v>OŠ Kralja Zvonimira</v>
          </cell>
        </row>
        <row r="719">
          <cell r="A719">
            <v>830</v>
          </cell>
          <cell r="B719" t="str">
            <v>OŠ Kraljevica</v>
          </cell>
        </row>
        <row r="720">
          <cell r="A720">
            <v>2875</v>
          </cell>
          <cell r="B720" t="str">
            <v>OŠ Kraljice Jelene</v>
          </cell>
        </row>
        <row r="721">
          <cell r="A721">
            <v>190</v>
          </cell>
          <cell r="B721" t="str">
            <v>OŠ Krapinske Toplice</v>
          </cell>
        </row>
        <row r="722">
          <cell r="A722">
            <v>1226</v>
          </cell>
          <cell r="B722" t="str">
            <v>OŠ Krune Krstića - Zadar</v>
          </cell>
        </row>
        <row r="723">
          <cell r="A723">
            <v>88</v>
          </cell>
          <cell r="B723" t="str">
            <v>OŠ Ksavera Šandora Gjalskog - Donja Zelina</v>
          </cell>
        </row>
        <row r="724">
          <cell r="A724">
            <v>150</v>
          </cell>
          <cell r="B724" t="str">
            <v>OŠ Ksavera Šandora Gjalskog - Zabok</v>
          </cell>
        </row>
        <row r="725">
          <cell r="A725">
            <v>2198</v>
          </cell>
          <cell r="B725" t="str">
            <v>OŠ Ksavera Šandora Gjalskog - Zagreb</v>
          </cell>
        </row>
        <row r="726">
          <cell r="A726">
            <v>2116</v>
          </cell>
          <cell r="B726" t="str">
            <v>OŠ Kula Norinska</v>
          </cell>
        </row>
        <row r="727">
          <cell r="A727">
            <v>2106</v>
          </cell>
          <cell r="B727" t="str">
            <v>OŠ Kuna</v>
          </cell>
        </row>
        <row r="728">
          <cell r="A728">
            <v>100</v>
          </cell>
          <cell r="B728" t="str">
            <v>OŠ Kupljenovo</v>
          </cell>
        </row>
        <row r="729">
          <cell r="A729">
            <v>2141</v>
          </cell>
          <cell r="B729" t="str">
            <v>OŠ Kuršanec</v>
          </cell>
        </row>
        <row r="730">
          <cell r="A730">
            <v>2202</v>
          </cell>
          <cell r="B730" t="str">
            <v>OŠ Kustošija</v>
          </cell>
        </row>
        <row r="731">
          <cell r="A731">
            <v>1392</v>
          </cell>
          <cell r="B731" t="str">
            <v>OŠ Ladimirevci</v>
          </cell>
        </row>
        <row r="732">
          <cell r="A732">
            <v>2049</v>
          </cell>
          <cell r="B732" t="str">
            <v>OŠ Lapad</v>
          </cell>
        </row>
        <row r="733">
          <cell r="A733">
            <v>1452</v>
          </cell>
          <cell r="B733" t="str">
            <v>OŠ Laslovo</v>
          </cell>
        </row>
        <row r="734">
          <cell r="A734">
            <v>2884</v>
          </cell>
          <cell r="B734" t="str">
            <v>OŠ Lauder-Hugo Kon</v>
          </cell>
        </row>
        <row r="735">
          <cell r="A735">
            <v>566</v>
          </cell>
          <cell r="B735" t="str">
            <v>OŠ Legrad</v>
          </cell>
        </row>
        <row r="736">
          <cell r="A736">
            <v>2917</v>
          </cell>
          <cell r="B736" t="str">
            <v>OŠ Libar</v>
          </cell>
        </row>
        <row r="737">
          <cell r="A737">
            <v>187</v>
          </cell>
          <cell r="B737" t="str">
            <v>OŠ Lijepa Naša</v>
          </cell>
        </row>
        <row r="738">
          <cell r="A738">
            <v>1084</v>
          </cell>
          <cell r="B738" t="str">
            <v>OŠ Lipik</v>
          </cell>
        </row>
        <row r="739">
          <cell r="A739">
            <v>1641</v>
          </cell>
          <cell r="B739" t="str">
            <v>OŠ Lipovac</v>
          </cell>
        </row>
        <row r="740">
          <cell r="A740">
            <v>4058</v>
          </cell>
          <cell r="B740" t="str">
            <v>OŠ Lotrščak</v>
          </cell>
        </row>
        <row r="741">
          <cell r="A741">
            <v>1629</v>
          </cell>
          <cell r="B741" t="str">
            <v>OŠ Lovas</v>
          </cell>
        </row>
        <row r="742">
          <cell r="A742">
            <v>935</v>
          </cell>
          <cell r="B742" t="str">
            <v>OŠ Lovinac</v>
          </cell>
        </row>
        <row r="743">
          <cell r="A743">
            <v>2241</v>
          </cell>
          <cell r="B743" t="str">
            <v>OŠ Lovre pl. Matačića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450</v>
          </cell>
          <cell r="B746" t="str">
            <v>OŠ Ludbreg</v>
          </cell>
        </row>
        <row r="747">
          <cell r="A747">
            <v>324</v>
          </cell>
          <cell r="B747" t="str">
            <v>OŠ Ludina</v>
          </cell>
        </row>
        <row r="748">
          <cell r="A748">
            <v>1427</v>
          </cell>
          <cell r="B748" t="str">
            <v>OŠ Lug - Laskói Általános Iskola</v>
          </cell>
        </row>
        <row r="749">
          <cell r="A749">
            <v>2886</v>
          </cell>
          <cell r="B749" t="str">
            <v>OŠ Luka - Luka</v>
          </cell>
        </row>
        <row r="750">
          <cell r="A750">
            <v>2910</v>
          </cell>
          <cell r="B750" t="str">
            <v>OŠ Luka - Sesvete</v>
          </cell>
        </row>
        <row r="751">
          <cell r="A751">
            <v>1493</v>
          </cell>
          <cell r="B751" t="str">
            <v>OŠ Luka Botić</v>
          </cell>
        </row>
        <row r="752">
          <cell r="A752">
            <v>909</v>
          </cell>
          <cell r="B752" t="str">
            <v>OŠ Luke Perkovića - Brinje</v>
          </cell>
        </row>
        <row r="753">
          <cell r="A753">
            <v>513</v>
          </cell>
          <cell r="B753" t="str">
            <v>OŠ Ljubešćica</v>
          </cell>
        </row>
        <row r="754">
          <cell r="A754">
            <v>2269</v>
          </cell>
          <cell r="B754" t="str">
            <v>OŠ Ljubljanica - Zagreb</v>
          </cell>
        </row>
        <row r="755">
          <cell r="A755">
            <v>7</v>
          </cell>
          <cell r="B755" t="str">
            <v>OŠ Ljubo Babić</v>
          </cell>
        </row>
        <row r="756">
          <cell r="A756">
            <v>1155</v>
          </cell>
          <cell r="B756" t="str">
            <v>OŠ Ljudevit Gaj - Lužani</v>
          </cell>
        </row>
        <row r="757">
          <cell r="A757">
            <v>202</v>
          </cell>
          <cell r="B757" t="str">
            <v>OŠ Ljudevit Gaj - Mihovljan</v>
          </cell>
        </row>
        <row r="758">
          <cell r="A758">
            <v>147</v>
          </cell>
          <cell r="B758" t="str">
            <v>OŠ Ljudevit Gaj u Krapini</v>
          </cell>
        </row>
        <row r="759">
          <cell r="A759">
            <v>1089</v>
          </cell>
          <cell r="B759" t="str">
            <v>OŠ Ljudevita Gaja - Nova Gradiška</v>
          </cell>
        </row>
        <row r="760">
          <cell r="A760">
            <v>1370</v>
          </cell>
          <cell r="B760" t="str">
            <v>OŠ Ljudevita Gaja - Osijek</v>
          </cell>
        </row>
        <row r="761">
          <cell r="A761">
            <v>78</v>
          </cell>
          <cell r="B761" t="str">
            <v>OŠ Ljudevita Gaja - Zaprešić</v>
          </cell>
        </row>
        <row r="762">
          <cell r="A762">
            <v>537</v>
          </cell>
          <cell r="B762" t="str">
            <v>OŠ Ljudevita Modeca - Križevci</v>
          </cell>
        </row>
        <row r="763">
          <cell r="A763">
            <v>196</v>
          </cell>
          <cell r="B763" t="str">
            <v>OŠ Mače</v>
          </cell>
        </row>
        <row r="764">
          <cell r="A764">
            <v>362</v>
          </cell>
          <cell r="B764" t="str">
            <v>OŠ Mahično</v>
          </cell>
        </row>
        <row r="765">
          <cell r="A765">
            <v>1716</v>
          </cell>
          <cell r="B765" t="str">
            <v>OŠ Majstora Radovana</v>
          </cell>
        </row>
        <row r="766">
          <cell r="A766">
            <v>2254</v>
          </cell>
          <cell r="B766" t="str">
            <v>OŠ Malešnica</v>
          </cell>
        </row>
        <row r="767">
          <cell r="A767">
            <v>4053</v>
          </cell>
          <cell r="B767" t="str">
            <v>OŠ Malinska - Dubašnica</v>
          </cell>
        </row>
        <row r="768">
          <cell r="A768">
            <v>1757</v>
          </cell>
          <cell r="B768" t="str">
            <v>OŠ Manuš</v>
          </cell>
        </row>
        <row r="769">
          <cell r="A769">
            <v>2005</v>
          </cell>
          <cell r="B769" t="str">
            <v>OŠ Marčana</v>
          </cell>
        </row>
        <row r="770">
          <cell r="A770">
            <v>1671</v>
          </cell>
          <cell r="B770" t="str">
            <v>OŠ Mare Švel-Gamiršek</v>
          </cell>
        </row>
        <row r="771">
          <cell r="A771">
            <v>843</v>
          </cell>
          <cell r="B771" t="str">
            <v>OŠ Maria Martinolića</v>
          </cell>
        </row>
        <row r="772">
          <cell r="A772">
            <v>198</v>
          </cell>
          <cell r="B772" t="str">
            <v>OŠ Marija Bistrica</v>
          </cell>
        </row>
        <row r="773">
          <cell r="A773">
            <v>2023</v>
          </cell>
          <cell r="B773" t="str">
            <v>OŠ Marije i Line</v>
          </cell>
        </row>
        <row r="774">
          <cell r="A774">
            <v>2215</v>
          </cell>
          <cell r="B774" t="str">
            <v>OŠ Marije Jurić Zagorke</v>
          </cell>
        </row>
        <row r="775">
          <cell r="A775">
            <v>2051</v>
          </cell>
          <cell r="B775" t="str">
            <v>OŠ Marina Držića - Dubrovnik</v>
          </cell>
        </row>
        <row r="776">
          <cell r="A776">
            <v>2278</v>
          </cell>
          <cell r="B776" t="str">
            <v>OŠ Marina Držića - Zagreb</v>
          </cell>
        </row>
        <row r="777">
          <cell r="A777">
            <v>2047</v>
          </cell>
          <cell r="B777" t="str">
            <v>OŠ Marina Getaldića</v>
          </cell>
        </row>
        <row r="778">
          <cell r="A778">
            <v>1752</v>
          </cell>
          <cell r="B778" t="str">
            <v>OŠ Marjan</v>
          </cell>
        </row>
        <row r="779">
          <cell r="A779">
            <v>1706</v>
          </cell>
          <cell r="B779" t="str">
            <v>OŠ Marka Marulića</v>
          </cell>
        </row>
        <row r="780">
          <cell r="A780">
            <v>1205</v>
          </cell>
          <cell r="B780" t="str">
            <v>OŠ Markovac</v>
          </cell>
        </row>
        <row r="781">
          <cell r="A781">
            <v>2225</v>
          </cell>
          <cell r="B781" t="str">
            <v>OŠ Markuševec</v>
          </cell>
        </row>
        <row r="782">
          <cell r="A782">
            <v>1662</v>
          </cell>
          <cell r="B782" t="str">
            <v>OŠ Markušica</v>
          </cell>
        </row>
        <row r="783">
          <cell r="A783">
            <v>503</v>
          </cell>
          <cell r="B783" t="str">
            <v>OŠ Martijanec</v>
          </cell>
        </row>
        <row r="784">
          <cell r="A784">
            <v>4017</v>
          </cell>
          <cell r="B784" t="str">
            <v>OŠ Mate Balote - Buje</v>
          </cell>
        </row>
        <row r="785">
          <cell r="A785">
            <v>244</v>
          </cell>
          <cell r="B785" t="str">
            <v>OŠ Mate Lovraka - Kutina</v>
          </cell>
        </row>
        <row r="786">
          <cell r="A786">
            <v>1094</v>
          </cell>
          <cell r="B786" t="str">
            <v>OŠ Mate Lovraka - Nova Gradiška</v>
          </cell>
        </row>
        <row r="787">
          <cell r="A787">
            <v>267</v>
          </cell>
          <cell r="B787" t="str">
            <v>OŠ Mate Lovraka - Petrinja</v>
          </cell>
        </row>
        <row r="788">
          <cell r="A788">
            <v>713</v>
          </cell>
          <cell r="B788" t="str">
            <v>OŠ Mate Lovraka - Veliki Grđevac</v>
          </cell>
        </row>
        <row r="789">
          <cell r="A789">
            <v>1492</v>
          </cell>
          <cell r="B789" t="str">
            <v>OŠ Mate Lovraka - Vladislavci</v>
          </cell>
        </row>
        <row r="790">
          <cell r="A790">
            <v>2214</v>
          </cell>
          <cell r="B790" t="str">
            <v>OŠ Mate Lovraka - Zagreb</v>
          </cell>
        </row>
        <row r="791">
          <cell r="A791">
            <v>1602</v>
          </cell>
          <cell r="B791" t="str">
            <v>OŠ Mate Lovraka - Županja</v>
          </cell>
        </row>
        <row r="792">
          <cell r="A792">
            <v>1611</v>
          </cell>
          <cell r="B792" t="str">
            <v>OŠ Matija Antun Reljković - Cerna</v>
          </cell>
        </row>
        <row r="793">
          <cell r="A793">
            <v>1177</v>
          </cell>
          <cell r="B793" t="str">
            <v>OŠ Matija Antun Reljković - Davor</v>
          </cell>
        </row>
        <row r="794">
          <cell r="A794">
            <v>1171</v>
          </cell>
          <cell r="B794" t="str">
            <v>OŠ Matija Gubec - Cernik</v>
          </cell>
        </row>
        <row r="795">
          <cell r="A795">
            <v>1628</v>
          </cell>
          <cell r="B795" t="str">
            <v>OŠ Matija Gubec - Jarmina</v>
          </cell>
        </row>
        <row r="796">
          <cell r="A796">
            <v>1494</v>
          </cell>
          <cell r="B796" t="str">
            <v>OŠ Matija Gubec - Magdalenovac</v>
          </cell>
        </row>
        <row r="797">
          <cell r="A797">
            <v>1349</v>
          </cell>
          <cell r="B797" t="str">
            <v>OŠ Matija Gubec - Piškorevci</v>
          </cell>
        </row>
        <row r="798">
          <cell r="A798">
            <v>174</v>
          </cell>
          <cell r="B798" t="str">
            <v>OŠ Matije Gupca - Gornja Stubica</v>
          </cell>
        </row>
        <row r="799">
          <cell r="A799">
            <v>2265</v>
          </cell>
          <cell r="B799" t="str">
            <v>OŠ Matije Gupca - Zagreb</v>
          </cell>
        </row>
        <row r="800">
          <cell r="A800">
            <v>1386</v>
          </cell>
          <cell r="B800" t="str">
            <v>OŠ Matije Petra Katančića</v>
          </cell>
        </row>
        <row r="801">
          <cell r="A801">
            <v>1934</v>
          </cell>
          <cell r="B801" t="str">
            <v>OŠ Matije Vlačića</v>
          </cell>
        </row>
        <row r="802">
          <cell r="A802">
            <v>2234</v>
          </cell>
          <cell r="B802" t="str">
            <v>OŠ Matka Laginje</v>
          </cell>
        </row>
        <row r="803">
          <cell r="A803">
            <v>2205</v>
          </cell>
          <cell r="B803" t="str">
            <v>OŠ Medvedgrad</v>
          </cell>
        </row>
        <row r="804">
          <cell r="A804">
            <v>1772</v>
          </cell>
          <cell r="B804" t="str">
            <v>OŠ Mejaši</v>
          </cell>
        </row>
        <row r="805">
          <cell r="A805">
            <v>1762</v>
          </cell>
          <cell r="B805" t="str">
            <v>OŠ Meje</v>
          </cell>
        </row>
        <row r="806">
          <cell r="A806">
            <v>1770</v>
          </cell>
          <cell r="B806" t="str">
            <v>OŠ Mertojak</v>
          </cell>
        </row>
        <row r="807">
          <cell r="A807">
            <v>447</v>
          </cell>
          <cell r="B807" t="str">
            <v>OŠ Metel Ožegović</v>
          </cell>
        </row>
        <row r="808">
          <cell r="A808">
            <v>20</v>
          </cell>
          <cell r="B808" t="str">
            <v>OŠ Mihaela Šiloboda</v>
          </cell>
        </row>
        <row r="809">
          <cell r="A809">
            <v>569</v>
          </cell>
          <cell r="B809" t="str">
            <v>OŠ Mihovil Pavlek Miškina - Đelekovec</v>
          </cell>
        </row>
        <row r="810">
          <cell r="A810">
            <v>1675</v>
          </cell>
          <cell r="B810" t="str">
            <v>OŠ Mijat Stojanović</v>
          </cell>
        </row>
        <row r="811">
          <cell r="A811">
            <v>993</v>
          </cell>
          <cell r="B811" t="str">
            <v>OŠ Mikleuš</v>
          </cell>
        </row>
        <row r="812">
          <cell r="A812">
            <v>1121</v>
          </cell>
          <cell r="B812" t="str">
            <v>OŠ Milan Amruš</v>
          </cell>
        </row>
        <row r="813">
          <cell r="A813">
            <v>827</v>
          </cell>
          <cell r="B813" t="str">
            <v>OŠ Milan Brozović</v>
          </cell>
        </row>
        <row r="814">
          <cell r="A814">
            <v>1899</v>
          </cell>
          <cell r="B814" t="str">
            <v>OŠ Milana Begovića</v>
          </cell>
        </row>
        <row r="815">
          <cell r="A815">
            <v>27</v>
          </cell>
          <cell r="B815" t="str">
            <v>OŠ Milana Langa</v>
          </cell>
        </row>
        <row r="816">
          <cell r="A816">
            <v>2019</v>
          </cell>
          <cell r="B816" t="str">
            <v>OŠ Milana Šorga - Oprtalj</v>
          </cell>
        </row>
        <row r="817">
          <cell r="A817">
            <v>1490</v>
          </cell>
          <cell r="B817" t="str">
            <v>OŠ Milka Cepelića</v>
          </cell>
        </row>
        <row r="818">
          <cell r="A818">
            <v>135</v>
          </cell>
          <cell r="B818" t="str">
            <v>OŠ Milke Trnine</v>
          </cell>
        </row>
        <row r="819">
          <cell r="A819">
            <v>1879</v>
          </cell>
          <cell r="B819" t="str">
            <v>OŠ Milna</v>
          </cell>
        </row>
        <row r="820">
          <cell r="A820">
            <v>668</v>
          </cell>
          <cell r="B820" t="str">
            <v>OŠ Mirka Pereša</v>
          </cell>
        </row>
        <row r="821">
          <cell r="A821">
            <v>1448</v>
          </cell>
          <cell r="B821" t="str">
            <v>OŠ Miroslava Krleže - Čepin</v>
          </cell>
        </row>
        <row r="822">
          <cell r="A822">
            <v>2194</v>
          </cell>
          <cell r="B822" t="str">
            <v>OŠ Miroslava Krleže - Zagreb</v>
          </cell>
        </row>
        <row r="823">
          <cell r="A823">
            <v>1593</v>
          </cell>
          <cell r="B823" t="str">
            <v>OŠ Mitnica</v>
          </cell>
        </row>
        <row r="824">
          <cell r="A824">
            <v>1046</v>
          </cell>
          <cell r="B824" t="str">
            <v>OŠ Mladost - Jakšić</v>
          </cell>
        </row>
        <row r="825">
          <cell r="A825">
            <v>309</v>
          </cell>
          <cell r="B825" t="str">
            <v>OŠ Mladost - Lekenik</v>
          </cell>
        </row>
        <row r="826">
          <cell r="A826">
            <v>1367</v>
          </cell>
          <cell r="B826" t="str">
            <v>OŠ Mladost - Osijek</v>
          </cell>
        </row>
        <row r="827">
          <cell r="A827">
            <v>2299</v>
          </cell>
          <cell r="B827" t="str">
            <v>OŠ Mladost - Zagreb</v>
          </cell>
        </row>
        <row r="828">
          <cell r="A828">
            <v>2109</v>
          </cell>
          <cell r="B828" t="str">
            <v>OŠ Mljet</v>
          </cell>
        </row>
        <row r="829">
          <cell r="A829">
            <v>2061</v>
          </cell>
          <cell r="B829" t="str">
            <v>OŠ Mokošica - Dubrovnik</v>
          </cell>
        </row>
        <row r="830">
          <cell r="A830">
            <v>601</v>
          </cell>
          <cell r="B830" t="str">
            <v>OŠ Molve</v>
          </cell>
        </row>
        <row r="831">
          <cell r="A831">
            <v>1976</v>
          </cell>
          <cell r="B831" t="str">
            <v>OŠ Monte Zaro</v>
          </cell>
        </row>
        <row r="832">
          <cell r="A832">
            <v>870</v>
          </cell>
          <cell r="B832" t="str">
            <v>OŠ Mrkopalj</v>
          </cell>
        </row>
        <row r="833">
          <cell r="A833">
            <v>2156</v>
          </cell>
          <cell r="B833" t="str">
            <v>OŠ Mursko Središće</v>
          </cell>
        </row>
        <row r="834">
          <cell r="A834">
            <v>1568</v>
          </cell>
          <cell r="B834" t="str">
            <v>OŠ Murterski škoji</v>
          </cell>
        </row>
        <row r="835">
          <cell r="A835">
            <v>2324</v>
          </cell>
          <cell r="B835" t="str">
            <v>OŠ Nad lipom</v>
          </cell>
        </row>
        <row r="836">
          <cell r="A836">
            <v>2341</v>
          </cell>
          <cell r="B836" t="str">
            <v>OŠ Nandi s pravom javnosti</v>
          </cell>
        </row>
        <row r="837">
          <cell r="A837">
            <v>2159</v>
          </cell>
          <cell r="B837" t="str">
            <v>OŠ Nedelišće</v>
          </cell>
        </row>
        <row r="838">
          <cell r="A838">
            <v>1676</v>
          </cell>
          <cell r="B838" t="str">
            <v>OŠ Negoslavci</v>
          </cell>
        </row>
        <row r="839">
          <cell r="A839">
            <v>1800</v>
          </cell>
          <cell r="B839" t="str">
            <v>OŠ Neorić-Sutina</v>
          </cell>
        </row>
        <row r="840">
          <cell r="A840">
            <v>416</v>
          </cell>
          <cell r="B840" t="str">
            <v>OŠ Netretić</v>
          </cell>
        </row>
        <row r="841">
          <cell r="A841">
            <v>789</v>
          </cell>
          <cell r="B841" t="str">
            <v>OŠ Nikola Tesla - Rijeka</v>
          </cell>
        </row>
        <row r="842">
          <cell r="A842">
            <v>1592</v>
          </cell>
          <cell r="B842" t="str">
            <v>OŠ Nikole Andrića</v>
          </cell>
        </row>
        <row r="843">
          <cell r="A843">
            <v>48</v>
          </cell>
          <cell r="B843" t="str">
            <v>OŠ Nikole Hribara</v>
          </cell>
        </row>
        <row r="844">
          <cell r="A844">
            <v>1214</v>
          </cell>
          <cell r="B844" t="str">
            <v>OŠ Nikole Tesle - Gračac</v>
          </cell>
        </row>
        <row r="845">
          <cell r="A845">
            <v>1581</v>
          </cell>
          <cell r="B845" t="str">
            <v>OŠ Nikole Tesle - Mirkovci</v>
          </cell>
        </row>
        <row r="846">
          <cell r="A846">
            <v>2268</v>
          </cell>
          <cell r="B846" t="str">
            <v>OŠ Nikole Tesle - Zagreb</v>
          </cell>
        </row>
        <row r="847">
          <cell r="A847">
            <v>678</v>
          </cell>
          <cell r="B847" t="str">
            <v>OŠ Nova Rača</v>
          </cell>
        </row>
        <row r="848">
          <cell r="A848">
            <v>453</v>
          </cell>
          <cell r="B848" t="str">
            <v>OŠ Novi Marof</v>
          </cell>
        </row>
        <row r="849">
          <cell r="A849">
            <v>1271</v>
          </cell>
          <cell r="B849" t="str">
            <v>OŠ Novigrad</v>
          </cell>
        </row>
        <row r="850">
          <cell r="A850">
            <v>4050</v>
          </cell>
          <cell r="B850" t="str">
            <v>OŠ Novo Čiče</v>
          </cell>
        </row>
        <row r="851">
          <cell r="A851">
            <v>259</v>
          </cell>
          <cell r="B851" t="str">
            <v>OŠ Novska</v>
          </cell>
        </row>
        <row r="852">
          <cell r="A852">
            <v>1686</v>
          </cell>
          <cell r="B852" t="str">
            <v>OŠ o. Petra Perice Makarska</v>
          </cell>
        </row>
        <row r="853">
          <cell r="A853">
            <v>1217</v>
          </cell>
          <cell r="B853" t="str">
            <v>OŠ Obrovac</v>
          </cell>
        </row>
        <row r="854">
          <cell r="A854">
            <v>2301</v>
          </cell>
          <cell r="B854" t="str">
            <v>OŠ Odra</v>
          </cell>
        </row>
        <row r="855">
          <cell r="A855">
            <v>1188</v>
          </cell>
          <cell r="B855" t="str">
            <v>OŠ Okučani</v>
          </cell>
        </row>
        <row r="856">
          <cell r="A856">
            <v>4045</v>
          </cell>
          <cell r="B856" t="str">
            <v>OŠ Omišalj</v>
          </cell>
        </row>
        <row r="857">
          <cell r="A857">
            <v>2113</v>
          </cell>
          <cell r="B857" t="str">
            <v>OŠ Opuzen</v>
          </cell>
        </row>
        <row r="858">
          <cell r="A858">
            <v>2104</v>
          </cell>
          <cell r="B858" t="str">
            <v>OŠ Orebić</v>
          </cell>
        </row>
        <row r="859">
          <cell r="A859">
            <v>2154</v>
          </cell>
          <cell r="B859" t="str">
            <v>OŠ Orehovica</v>
          </cell>
        </row>
        <row r="860">
          <cell r="A860">
            <v>205</v>
          </cell>
          <cell r="B860" t="str">
            <v>OŠ Oroslavje</v>
          </cell>
        </row>
        <row r="861">
          <cell r="A861">
            <v>1740</v>
          </cell>
          <cell r="B861" t="str">
            <v>OŠ Ostrog</v>
          </cell>
        </row>
        <row r="862">
          <cell r="A862">
            <v>2303</v>
          </cell>
          <cell r="B862" t="str">
            <v>OŠ Otok</v>
          </cell>
        </row>
        <row r="863">
          <cell r="A863">
            <v>2201</v>
          </cell>
          <cell r="B863" t="str">
            <v>OŠ Otona Ivekovića</v>
          </cell>
        </row>
        <row r="864">
          <cell r="A864">
            <v>2119</v>
          </cell>
          <cell r="B864" t="str">
            <v>OŠ Otrići-Dubrave</v>
          </cell>
        </row>
        <row r="865">
          <cell r="A865">
            <v>1300</v>
          </cell>
          <cell r="B865" t="str">
            <v>OŠ Pakoštane</v>
          </cell>
        </row>
        <row r="866">
          <cell r="A866">
            <v>2196</v>
          </cell>
          <cell r="B866" t="str">
            <v>OŠ Pantovčak</v>
          </cell>
        </row>
        <row r="867">
          <cell r="A867">
            <v>77</v>
          </cell>
          <cell r="B867" t="str">
            <v>OŠ Pavao Belas</v>
          </cell>
        </row>
        <row r="868">
          <cell r="A868">
            <v>185</v>
          </cell>
          <cell r="B868" t="str">
            <v>OŠ Pavla Štoosa</v>
          </cell>
        </row>
        <row r="869">
          <cell r="A869">
            <v>2206</v>
          </cell>
          <cell r="B869" t="str">
            <v>OŠ Pavleka Miškine</v>
          </cell>
        </row>
        <row r="870">
          <cell r="A870">
            <v>786</v>
          </cell>
          <cell r="B870" t="str">
            <v>OŠ Pećine</v>
          </cell>
        </row>
        <row r="871">
          <cell r="A871">
            <v>798</v>
          </cell>
          <cell r="B871" t="str">
            <v>OŠ Pehlin</v>
          </cell>
        </row>
        <row r="872">
          <cell r="A872">
            <v>917</v>
          </cell>
          <cell r="B872" t="str">
            <v>OŠ Perušić</v>
          </cell>
        </row>
        <row r="873">
          <cell r="A873">
            <v>1718</v>
          </cell>
          <cell r="B873" t="str">
            <v>OŠ Petar Berislavić</v>
          </cell>
        </row>
        <row r="874">
          <cell r="A874">
            <v>1295</v>
          </cell>
          <cell r="B874" t="str">
            <v>OŠ Petar Lorini</v>
          </cell>
        </row>
        <row r="875">
          <cell r="A875">
            <v>1282</v>
          </cell>
          <cell r="B875" t="str">
            <v>OŠ Petar Zoranić - Nin</v>
          </cell>
        </row>
        <row r="876">
          <cell r="A876">
            <v>1318</v>
          </cell>
          <cell r="B876" t="str">
            <v>OŠ Petar Zoranić - Stankovci</v>
          </cell>
        </row>
        <row r="877">
          <cell r="A877">
            <v>737</v>
          </cell>
          <cell r="B877" t="str">
            <v>OŠ Petar Zrinski - Čabar</v>
          </cell>
        </row>
        <row r="878">
          <cell r="A878">
            <v>474</v>
          </cell>
          <cell r="B878" t="str">
            <v>OŠ Petar Zrinski - Jalžabet</v>
          </cell>
        </row>
        <row r="879">
          <cell r="A879">
            <v>2189</v>
          </cell>
          <cell r="B879" t="str">
            <v>OŠ Petar Zrinski - Šenkovec</v>
          </cell>
        </row>
        <row r="880">
          <cell r="A880">
            <v>2207</v>
          </cell>
          <cell r="B880" t="str">
            <v>OŠ Petar Zrinski - Zagreb</v>
          </cell>
        </row>
        <row r="881">
          <cell r="A881">
            <v>1880</v>
          </cell>
          <cell r="B881" t="str">
            <v>OŠ Petra Hektorovića - Stari Grad</v>
          </cell>
        </row>
        <row r="882">
          <cell r="A882">
            <v>2063</v>
          </cell>
          <cell r="B882" t="str">
            <v>OŠ Petra Kanavelića</v>
          </cell>
        </row>
        <row r="883">
          <cell r="A883">
            <v>1538</v>
          </cell>
          <cell r="B883" t="str">
            <v>OŠ Petra Krešimira IV.</v>
          </cell>
        </row>
        <row r="884">
          <cell r="A884">
            <v>1870</v>
          </cell>
          <cell r="B884" t="str">
            <v>OŠ Petra Kružića Klis</v>
          </cell>
        </row>
        <row r="885">
          <cell r="A885">
            <v>1011</v>
          </cell>
          <cell r="B885" t="str">
            <v>OŠ Petra Preradovića - Pitomača</v>
          </cell>
        </row>
        <row r="886">
          <cell r="A886">
            <v>1228</v>
          </cell>
          <cell r="B886" t="str">
            <v>OŠ Petra Preradovića - Zadar</v>
          </cell>
        </row>
        <row r="887">
          <cell r="A887">
            <v>2242</v>
          </cell>
          <cell r="B887" t="str">
            <v>OŠ Petra Preradovića - Zagreb</v>
          </cell>
        </row>
        <row r="888">
          <cell r="A888">
            <v>1992</v>
          </cell>
          <cell r="B888" t="str">
            <v>OŠ Petra Studenca - Kanfanar</v>
          </cell>
        </row>
        <row r="889">
          <cell r="A889">
            <v>1309</v>
          </cell>
          <cell r="B889" t="str">
            <v>OŠ Petra Zoranića</v>
          </cell>
        </row>
        <row r="890">
          <cell r="A890">
            <v>478</v>
          </cell>
          <cell r="B890" t="str">
            <v>OŠ Petrijanec</v>
          </cell>
        </row>
        <row r="891">
          <cell r="A891">
            <v>1471</v>
          </cell>
          <cell r="B891" t="str">
            <v>OŠ Petrijevci</v>
          </cell>
        </row>
        <row r="892">
          <cell r="A892">
            <v>1570</v>
          </cell>
          <cell r="B892" t="str">
            <v>OŠ Pirovac</v>
          </cell>
        </row>
        <row r="893">
          <cell r="A893">
            <v>431</v>
          </cell>
          <cell r="B893" t="str">
            <v xml:space="preserve">OŠ Plaški </v>
          </cell>
        </row>
        <row r="894">
          <cell r="A894">
            <v>938</v>
          </cell>
          <cell r="B894" t="str">
            <v>OŠ Plitvička Jezera</v>
          </cell>
        </row>
        <row r="895">
          <cell r="A895">
            <v>1765</v>
          </cell>
          <cell r="B895" t="str">
            <v>OŠ Plokite</v>
          </cell>
        </row>
        <row r="896">
          <cell r="A896">
            <v>788</v>
          </cell>
          <cell r="B896" t="str">
            <v>OŠ Podmurvice</v>
          </cell>
        </row>
        <row r="897">
          <cell r="A897">
            <v>458</v>
          </cell>
          <cell r="B897" t="str">
            <v>OŠ Podrute</v>
          </cell>
        </row>
        <row r="898">
          <cell r="A898">
            <v>2164</v>
          </cell>
          <cell r="B898" t="str">
            <v>OŠ Podturen</v>
          </cell>
        </row>
        <row r="899">
          <cell r="A899">
            <v>1759</v>
          </cell>
          <cell r="B899" t="str">
            <v>OŠ Pojišan</v>
          </cell>
        </row>
        <row r="900">
          <cell r="A900">
            <v>58</v>
          </cell>
          <cell r="B900" t="str">
            <v>OŠ Pokupsko</v>
          </cell>
        </row>
        <row r="901">
          <cell r="A901">
            <v>1314</v>
          </cell>
          <cell r="B901" t="str">
            <v>OŠ Polača</v>
          </cell>
        </row>
        <row r="902">
          <cell r="A902">
            <v>1261</v>
          </cell>
          <cell r="B902" t="str">
            <v>OŠ Poličnik</v>
          </cell>
        </row>
        <row r="903">
          <cell r="A903">
            <v>1416</v>
          </cell>
          <cell r="B903" t="str">
            <v>OŠ Popovac</v>
          </cell>
        </row>
        <row r="904">
          <cell r="A904">
            <v>318</v>
          </cell>
          <cell r="B904" t="str">
            <v>OŠ Popovača</v>
          </cell>
        </row>
        <row r="905">
          <cell r="A905">
            <v>1954</v>
          </cell>
          <cell r="B905" t="str">
            <v>OŠ Poreč</v>
          </cell>
        </row>
        <row r="906">
          <cell r="A906">
            <v>6</v>
          </cell>
          <cell r="B906" t="str">
            <v>OŠ Posavski Bregi</v>
          </cell>
        </row>
        <row r="907">
          <cell r="A907">
            <v>2263</v>
          </cell>
          <cell r="B907" t="str">
            <v>OŠ Prečko</v>
          </cell>
        </row>
        <row r="908">
          <cell r="A908">
            <v>2168</v>
          </cell>
          <cell r="B908" t="str">
            <v>OŠ Prelog</v>
          </cell>
        </row>
        <row r="909">
          <cell r="A909">
            <v>2126</v>
          </cell>
          <cell r="B909" t="str">
            <v>OŠ Primorje</v>
          </cell>
        </row>
        <row r="910">
          <cell r="A910">
            <v>1842</v>
          </cell>
          <cell r="B910" t="str">
            <v>OŠ Primorski Dolac</v>
          </cell>
        </row>
        <row r="911">
          <cell r="A911">
            <v>1558</v>
          </cell>
          <cell r="B911" t="str">
            <v>OŠ Primošten</v>
          </cell>
        </row>
        <row r="912">
          <cell r="A912">
            <v>1286</v>
          </cell>
          <cell r="B912" t="str">
            <v>OŠ Privlaka</v>
          </cell>
        </row>
        <row r="913">
          <cell r="A913">
            <v>1743</v>
          </cell>
          <cell r="B913" t="str">
            <v>OŠ Prof. Filipa Lukasa</v>
          </cell>
        </row>
        <row r="914">
          <cell r="A914">
            <v>607</v>
          </cell>
          <cell r="B914" t="str">
            <v>OŠ Prof. Franje Viktora Šignjara</v>
          </cell>
        </row>
        <row r="915">
          <cell r="A915">
            <v>1791</v>
          </cell>
          <cell r="B915" t="str">
            <v>OŠ Pučišća</v>
          </cell>
        </row>
        <row r="916">
          <cell r="A916">
            <v>1773</v>
          </cell>
          <cell r="B916" t="str">
            <v>OŠ Pujanki</v>
          </cell>
        </row>
        <row r="917">
          <cell r="A917">
            <v>103</v>
          </cell>
          <cell r="B917" t="str">
            <v>OŠ Pušća</v>
          </cell>
        </row>
        <row r="918">
          <cell r="A918">
            <v>263</v>
          </cell>
          <cell r="B918" t="str">
            <v>OŠ Rajić</v>
          </cell>
        </row>
        <row r="919">
          <cell r="A919">
            <v>2277</v>
          </cell>
          <cell r="B919" t="str">
            <v>OŠ Rapska</v>
          </cell>
        </row>
        <row r="920">
          <cell r="A920">
            <v>1768</v>
          </cell>
          <cell r="B920" t="str">
            <v>OŠ Ravne njive</v>
          </cell>
        </row>
        <row r="921">
          <cell r="A921">
            <v>350</v>
          </cell>
          <cell r="B921" t="str">
            <v>OŠ Rečica</v>
          </cell>
        </row>
        <row r="922">
          <cell r="A922">
            <v>2883</v>
          </cell>
          <cell r="B922" t="str">
            <v>OŠ Remete</v>
          </cell>
        </row>
        <row r="923">
          <cell r="A923">
            <v>1383</v>
          </cell>
          <cell r="B923" t="str">
            <v>OŠ Retfala</v>
          </cell>
        </row>
        <row r="924">
          <cell r="A924">
            <v>2209</v>
          </cell>
          <cell r="B924" t="str">
            <v>OŠ Retkovec</v>
          </cell>
        </row>
        <row r="925">
          <cell r="A925">
            <v>758</v>
          </cell>
          <cell r="B925" t="str">
            <v>OŠ Rikard Katalinić Jeretov</v>
          </cell>
        </row>
        <row r="926">
          <cell r="A926">
            <v>2016</v>
          </cell>
          <cell r="B926" t="str">
            <v>OŠ Rivarela</v>
          </cell>
        </row>
        <row r="927">
          <cell r="A927">
            <v>1560</v>
          </cell>
          <cell r="B927" t="str">
            <v>OŠ Rogoznica</v>
          </cell>
        </row>
        <row r="928">
          <cell r="A928">
            <v>722</v>
          </cell>
          <cell r="B928" t="str">
            <v>OŠ Rovišće</v>
          </cell>
        </row>
        <row r="929">
          <cell r="A929">
            <v>32</v>
          </cell>
          <cell r="B929" t="str">
            <v>OŠ Rude</v>
          </cell>
        </row>
        <row r="930">
          <cell r="A930">
            <v>2266</v>
          </cell>
          <cell r="B930" t="str">
            <v>OŠ Rudeš</v>
          </cell>
        </row>
        <row r="931">
          <cell r="A931">
            <v>825</v>
          </cell>
          <cell r="B931" t="str">
            <v>OŠ Rudolfa Strohala</v>
          </cell>
        </row>
        <row r="932">
          <cell r="A932">
            <v>97</v>
          </cell>
          <cell r="B932" t="str">
            <v>OŠ Rugvica</v>
          </cell>
        </row>
        <row r="933">
          <cell r="A933">
            <v>1833</v>
          </cell>
          <cell r="B933" t="str">
            <v>OŠ Runović</v>
          </cell>
        </row>
        <row r="934">
          <cell r="A934">
            <v>23</v>
          </cell>
          <cell r="B934" t="str">
            <v>OŠ Samobor</v>
          </cell>
        </row>
        <row r="935">
          <cell r="A935">
            <v>779</v>
          </cell>
          <cell r="B935" t="str">
            <v>OŠ San Nicolo - Rijeka</v>
          </cell>
        </row>
        <row r="936">
          <cell r="A936">
            <v>4041</v>
          </cell>
          <cell r="B936" t="str">
            <v>OŠ Satnica Đakovačka</v>
          </cell>
        </row>
        <row r="937">
          <cell r="A937">
            <v>2282</v>
          </cell>
          <cell r="B937" t="str">
            <v>OŠ Savski Gaj</v>
          </cell>
        </row>
        <row r="938">
          <cell r="A938">
            <v>287</v>
          </cell>
          <cell r="B938" t="str">
            <v>OŠ Sela</v>
          </cell>
        </row>
        <row r="939">
          <cell r="A939">
            <v>1795</v>
          </cell>
          <cell r="B939" t="str">
            <v>OŠ Selca</v>
          </cell>
        </row>
        <row r="940">
          <cell r="A940">
            <v>2175</v>
          </cell>
          <cell r="B940" t="str">
            <v>OŠ Selnica</v>
          </cell>
        </row>
        <row r="941">
          <cell r="A941">
            <v>2317</v>
          </cell>
          <cell r="B941" t="str">
            <v>OŠ Sesvete</v>
          </cell>
        </row>
        <row r="942">
          <cell r="A942">
            <v>2904</v>
          </cell>
          <cell r="B942" t="str">
            <v>OŠ Sesvetska Sela</v>
          </cell>
        </row>
        <row r="943">
          <cell r="A943">
            <v>2343</v>
          </cell>
          <cell r="B943" t="str">
            <v>OŠ Sesvetska Sopnica</v>
          </cell>
        </row>
        <row r="944">
          <cell r="A944">
            <v>2318</v>
          </cell>
          <cell r="B944" t="str">
            <v>OŠ Sesvetski Kraljevec</v>
          </cell>
        </row>
        <row r="945">
          <cell r="A945">
            <v>209</v>
          </cell>
          <cell r="B945" t="str">
            <v>OŠ Side Košutić Radoboj</v>
          </cell>
        </row>
        <row r="946">
          <cell r="A946">
            <v>589</v>
          </cell>
          <cell r="B946" t="str">
            <v>OŠ Sidonije Rubido Erdody</v>
          </cell>
        </row>
        <row r="947">
          <cell r="A947">
            <v>1150</v>
          </cell>
          <cell r="B947" t="str">
            <v>OŠ Sikirevci</v>
          </cell>
        </row>
        <row r="948">
          <cell r="A948">
            <v>1823</v>
          </cell>
          <cell r="B948" t="str">
            <v>OŠ Silvija Strahimira Kranjčevića - Lovreć</v>
          </cell>
        </row>
        <row r="949">
          <cell r="A949">
            <v>902</v>
          </cell>
          <cell r="B949" t="str">
            <v>OŠ Silvija Strahimira Kranjčevića - Senj</v>
          </cell>
        </row>
        <row r="950">
          <cell r="A950">
            <v>2236</v>
          </cell>
          <cell r="B950" t="str">
            <v>OŠ Silvija Strahimira Kranjčevića - Zagreb</v>
          </cell>
        </row>
        <row r="951">
          <cell r="A951">
            <v>1487</v>
          </cell>
          <cell r="B951" t="str">
            <v>OŠ Silvije Strahimira Kranjčevića - Levanjska Varoš</v>
          </cell>
        </row>
        <row r="952">
          <cell r="A952">
            <v>1605</v>
          </cell>
          <cell r="B952" t="str">
            <v>OŠ Siniše Glavaševića</v>
          </cell>
        </row>
        <row r="953">
          <cell r="A953">
            <v>701</v>
          </cell>
          <cell r="B953" t="str">
            <v>OŠ Sirač</v>
          </cell>
        </row>
        <row r="954">
          <cell r="A954">
            <v>434</v>
          </cell>
          <cell r="B954" t="str">
            <v>OŠ Skakavac</v>
          </cell>
        </row>
        <row r="955">
          <cell r="A955">
            <v>1756</v>
          </cell>
          <cell r="B955" t="str">
            <v>OŠ Skalice</v>
          </cell>
        </row>
        <row r="956">
          <cell r="A956">
            <v>865</v>
          </cell>
          <cell r="B956" t="str">
            <v>OŠ Skrad</v>
          </cell>
        </row>
        <row r="957">
          <cell r="A957">
            <v>1561</v>
          </cell>
          <cell r="B957" t="str">
            <v>OŠ Skradin</v>
          </cell>
        </row>
        <row r="958">
          <cell r="A958">
            <v>1657</v>
          </cell>
          <cell r="B958" t="str">
            <v>OŠ Slakovci</v>
          </cell>
        </row>
        <row r="959">
          <cell r="A959">
            <v>2123</v>
          </cell>
          <cell r="B959" t="str">
            <v>OŠ Slano</v>
          </cell>
        </row>
        <row r="960">
          <cell r="A960">
            <v>1783</v>
          </cell>
          <cell r="B960" t="str">
            <v>OŠ Slatine</v>
          </cell>
        </row>
        <row r="961">
          <cell r="A961">
            <v>383</v>
          </cell>
          <cell r="B961" t="str">
            <v>OŠ Slava Raškaj</v>
          </cell>
        </row>
        <row r="962">
          <cell r="A962">
            <v>719</v>
          </cell>
          <cell r="B962" t="str">
            <v>OŠ Slavka Kolara - Hercegovac</v>
          </cell>
        </row>
        <row r="963">
          <cell r="A963">
            <v>54</v>
          </cell>
          <cell r="B963" t="str">
            <v>OŠ Slavka Kolara - Kravarsko</v>
          </cell>
        </row>
        <row r="964">
          <cell r="A964">
            <v>393</v>
          </cell>
          <cell r="B964" t="str">
            <v>OŠ Slunj</v>
          </cell>
        </row>
        <row r="965">
          <cell r="A965">
            <v>1237</v>
          </cell>
          <cell r="B965" t="str">
            <v>OŠ Smiljevac</v>
          </cell>
        </row>
        <row r="966">
          <cell r="A966">
            <v>2121</v>
          </cell>
          <cell r="B966" t="str">
            <v>OŠ Smokvica</v>
          </cell>
        </row>
        <row r="967">
          <cell r="A967">
            <v>579</v>
          </cell>
          <cell r="B967" t="str">
            <v>OŠ Sokolovac</v>
          </cell>
        </row>
        <row r="968">
          <cell r="A968">
            <v>1758</v>
          </cell>
          <cell r="B968" t="str">
            <v>OŠ Spinut</v>
          </cell>
        </row>
        <row r="969">
          <cell r="A969">
            <v>1767</v>
          </cell>
          <cell r="B969" t="str">
            <v>OŠ Split 3</v>
          </cell>
        </row>
        <row r="970">
          <cell r="A970">
            <v>488</v>
          </cell>
          <cell r="B970" t="str">
            <v>OŠ Sračinec</v>
          </cell>
        </row>
        <row r="971">
          <cell r="A971">
            <v>796</v>
          </cell>
          <cell r="B971" t="str">
            <v>OŠ Srdoči</v>
          </cell>
        </row>
        <row r="972">
          <cell r="A972">
            <v>1777</v>
          </cell>
          <cell r="B972" t="str">
            <v>OŠ Srinjine</v>
          </cell>
        </row>
        <row r="973">
          <cell r="A973">
            <v>1224</v>
          </cell>
          <cell r="B973" t="str">
            <v>OŠ Stanovi</v>
          </cell>
        </row>
        <row r="974">
          <cell r="A974">
            <v>1654</v>
          </cell>
          <cell r="B974" t="str">
            <v>OŠ Stari Jankovci</v>
          </cell>
        </row>
        <row r="975">
          <cell r="A975">
            <v>1274</v>
          </cell>
          <cell r="B975" t="str">
            <v>OŠ Starigrad</v>
          </cell>
        </row>
        <row r="976">
          <cell r="A976">
            <v>2246</v>
          </cell>
          <cell r="B976" t="str">
            <v>OŠ Stenjevec</v>
          </cell>
        </row>
        <row r="977">
          <cell r="A977">
            <v>98</v>
          </cell>
          <cell r="B977" t="str">
            <v>OŠ Stjepan Radić - Božjakovina</v>
          </cell>
        </row>
        <row r="978">
          <cell r="A978">
            <v>1678</v>
          </cell>
          <cell r="B978" t="str">
            <v>OŠ Stjepan Radić - Imotski</v>
          </cell>
        </row>
        <row r="979">
          <cell r="A979">
            <v>1164</v>
          </cell>
          <cell r="B979" t="str">
            <v>OŠ Stjepan Radić - Oprisavci</v>
          </cell>
        </row>
        <row r="980">
          <cell r="A980">
            <v>1713</v>
          </cell>
          <cell r="B980" t="str">
            <v>OŠ Stjepan Radić - Tijarica</v>
          </cell>
        </row>
        <row r="981">
          <cell r="A981">
            <v>1648</v>
          </cell>
          <cell r="B981" t="str">
            <v>OŠ Stjepana Antolovića</v>
          </cell>
        </row>
        <row r="982">
          <cell r="A982">
            <v>3</v>
          </cell>
          <cell r="B982" t="str">
            <v>OŠ Stjepana Basaričeka</v>
          </cell>
        </row>
        <row r="983">
          <cell r="A983">
            <v>2300</v>
          </cell>
          <cell r="B983" t="str">
            <v>OŠ Stjepana Bencekovića</v>
          </cell>
        </row>
        <row r="984">
          <cell r="A984">
            <v>1658</v>
          </cell>
          <cell r="B984" t="str">
            <v>OŠ Stjepana Cvrkovića</v>
          </cell>
        </row>
        <row r="985">
          <cell r="A985">
            <v>1689</v>
          </cell>
          <cell r="B985" t="str">
            <v>OŠ Stjepana Ivičevića</v>
          </cell>
        </row>
        <row r="986">
          <cell r="A986">
            <v>252</v>
          </cell>
          <cell r="B986" t="str">
            <v>OŠ Stjepana Kefelje</v>
          </cell>
        </row>
        <row r="987">
          <cell r="A987">
            <v>1254</v>
          </cell>
          <cell r="B987" t="str">
            <v>OŠ Stjepana Radića - Bibinje</v>
          </cell>
        </row>
        <row r="988">
          <cell r="A988">
            <v>162</v>
          </cell>
          <cell r="B988" t="str">
            <v>OŠ Stjepana Radića - Brestovec Orehovički</v>
          </cell>
        </row>
        <row r="989">
          <cell r="A989">
            <v>1041</v>
          </cell>
          <cell r="B989" t="str">
            <v>OŠ Stjepana Radića - Čaglin</v>
          </cell>
        </row>
        <row r="990">
          <cell r="A990">
            <v>2071</v>
          </cell>
          <cell r="B990" t="str">
            <v>OŠ Stjepana Radića - Metković</v>
          </cell>
        </row>
        <row r="991">
          <cell r="A991">
            <v>1780</v>
          </cell>
          <cell r="B991" t="str">
            <v>OŠ Stobreč</v>
          </cell>
        </row>
        <row r="992">
          <cell r="A992">
            <v>1965</v>
          </cell>
          <cell r="B992" t="str">
            <v>OŠ Stoja</v>
          </cell>
        </row>
        <row r="993">
          <cell r="A993">
            <v>2097</v>
          </cell>
          <cell r="B993" t="str">
            <v>OŠ Ston</v>
          </cell>
        </row>
        <row r="994">
          <cell r="A994">
            <v>2186</v>
          </cell>
          <cell r="B994" t="str">
            <v>OŠ Strahoninec</v>
          </cell>
        </row>
        <row r="995">
          <cell r="A995">
            <v>1789</v>
          </cell>
          <cell r="B995" t="str">
            <v>OŠ Strožanac</v>
          </cell>
        </row>
        <row r="996">
          <cell r="A996">
            <v>3057</v>
          </cell>
          <cell r="B996" t="str">
            <v>OŠ Stubičke Toplice</v>
          </cell>
        </row>
        <row r="997">
          <cell r="A997">
            <v>1826</v>
          </cell>
          <cell r="B997" t="str">
            <v>OŠ Studenci</v>
          </cell>
        </row>
        <row r="998">
          <cell r="A998">
            <v>1769</v>
          </cell>
          <cell r="B998" t="str">
            <v>OŠ Sućidar</v>
          </cell>
        </row>
        <row r="999">
          <cell r="A999">
            <v>998</v>
          </cell>
          <cell r="B999" t="str">
            <v>OŠ Suhopolje</v>
          </cell>
        </row>
        <row r="1000">
          <cell r="A1000">
            <v>1255</v>
          </cell>
          <cell r="B1000" t="str">
            <v>OŠ Sukošan</v>
          </cell>
        </row>
        <row r="1001">
          <cell r="A1001">
            <v>329</v>
          </cell>
          <cell r="B1001" t="str">
            <v>OŠ Sunja</v>
          </cell>
        </row>
        <row r="1002">
          <cell r="A1002">
            <v>1876</v>
          </cell>
          <cell r="B1002" t="str">
            <v>OŠ Supetar</v>
          </cell>
        </row>
        <row r="1003">
          <cell r="A1003">
            <v>1304</v>
          </cell>
          <cell r="B1003" t="str">
            <v>OŠ Sv. Filip i Jakov</v>
          </cell>
        </row>
        <row r="1004">
          <cell r="A1004">
            <v>2298</v>
          </cell>
          <cell r="B1004" t="str">
            <v>OŠ Sveta Klara</v>
          </cell>
        </row>
        <row r="1005">
          <cell r="A1005">
            <v>2187</v>
          </cell>
          <cell r="B1005" t="str">
            <v>OŠ Sveta Marija</v>
          </cell>
        </row>
        <row r="1006">
          <cell r="A1006">
            <v>105</v>
          </cell>
          <cell r="B1006" t="str">
            <v>OŠ Sveta Nedelja</v>
          </cell>
        </row>
        <row r="1007">
          <cell r="A1007">
            <v>1362</v>
          </cell>
          <cell r="B1007" t="str">
            <v>OŠ Svete Ane u Osijeku</v>
          </cell>
        </row>
        <row r="1008">
          <cell r="A1008">
            <v>504</v>
          </cell>
          <cell r="B1008" t="str">
            <v>OŠ Sveti Đurđ</v>
          </cell>
        </row>
        <row r="1009">
          <cell r="A1009">
            <v>212</v>
          </cell>
          <cell r="B1009" t="str">
            <v>OŠ Sveti Križ Začretje</v>
          </cell>
        </row>
        <row r="1010">
          <cell r="A1010">
            <v>2174</v>
          </cell>
          <cell r="B1010" t="str">
            <v>OŠ Sveti Martin na Muri</v>
          </cell>
        </row>
        <row r="1011">
          <cell r="A1011">
            <v>829</v>
          </cell>
          <cell r="B1011" t="str">
            <v>OŠ Sveti Matej</v>
          </cell>
        </row>
        <row r="1012">
          <cell r="A1012">
            <v>584</v>
          </cell>
          <cell r="B1012" t="str">
            <v>OŠ Sveti Petar Orehovec</v>
          </cell>
        </row>
        <row r="1013">
          <cell r="A1013">
            <v>2021</v>
          </cell>
          <cell r="B1013" t="str">
            <v xml:space="preserve">OŠ Svetvinčenat </v>
          </cell>
        </row>
        <row r="1014">
          <cell r="A1014">
            <v>508</v>
          </cell>
          <cell r="B1014" t="str">
            <v>OŠ Svibovec</v>
          </cell>
        </row>
        <row r="1015">
          <cell r="A1015">
            <v>61</v>
          </cell>
          <cell r="B1015" t="str">
            <v>OŠ Ščitarjevo</v>
          </cell>
        </row>
        <row r="1016">
          <cell r="A1016">
            <v>1322</v>
          </cell>
          <cell r="B1016" t="str">
            <v>OŠ Šećerana</v>
          </cell>
        </row>
        <row r="1017">
          <cell r="A1017">
            <v>484</v>
          </cell>
          <cell r="B1017" t="str">
            <v>OŠ Šemovec</v>
          </cell>
        </row>
        <row r="1018">
          <cell r="A1018">
            <v>2195</v>
          </cell>
          <cell r="B1018" t="str">
            <v>OŠ Šestine</v>
          </cell>
        </row>
        <row r="1019">
          <cell r="A1019">
            <v>1961</v>
          </cell>
          <cell r="B1019" t="str">
            <v>OŠ Šijana - Pula</v>
          </cell>
        </row>
        <row r="1020">
          <cell r="A1020">
            <v>1236</v>
          </cell>
          <cell r="B1020" t="str">
            <v>OŠ Šime Budinića - Zadar</v>
          </cell>
        </row>
        <row r="1021">
          <cell r="A1021">
            <v>1233</v>
          </cell>
          <cell r="B1021" t="str">
            <v>OŠ Šimuna Kožičića Benje</v>
          </cell>
        </row>
        <row r="1022">
          <cell r="A1022">
            <v>790</v>
          </cell>
          <cell r="B1022" t="str">
            <v>OŠ Škurinje - Rijeka</v>
          </cell>
        </row>
        <row r="1023">
          <cell r="A1023">
            <v>2908</v>
          </cell>
          <cell r="B1023" t="str">
            <v>OŠ Špansko Oranice</v>
          </cell>
        </row>
        <row r="1024">
          <cell r="A1024">
            <v>711</v>
          </cell>
          <cell r="B1024" t="str">
            <v>OŠ Štefanje</v>
          </cell>
        </row>
        <row r="1025">
          <cell r="A1025">
            <v>2177</v>
          </cell>
          <cell r="B1025" t="str">
            <v>OŠ Štrigova</v>
          </cell>
        </row>
        <row r="1026">
          <cell r="A1026">
            <v>352</v>
          </cell>
          <cell r="B1026" t="str">
            <v>OŠ Švarča</v>
          </cell>
        </row>
        <row r="1027">
          <cell r="A1027">
            <v>1958</v>
          </cell>
          <cell r="B1027" t="str">
            <v xml:space="preserve">OŠ Tar - Vabriga </v>
          </cell>
        </row>
        <row r="1028">
          <cell r="A1028">
            <v>1376</v>
          </cell>
          <cell r="B1028" t="str">
            <v>OŠ Tenja</v>
          </cell>
        </row>
        <row r="1029">
          <cell r="A1029">
            <v>1811</v>
          </cell>
          <cell r="B1029" t="str">
            <v>OŠ Tin Ujević - Krivodol</v>
          </cell>
        </row>
        <row r="1030">
          <cell r="A1030">
            <v>1375</v>
          </cell>
          <cell r="B1030" t="str">
            <v>OŠ Tin Ujević - Osijek</v>
          </cell>
        </row>
        <row r="1031">
          <cell r="A1031">
            <v>1546</v>
          </cell>
          <cell r="B1031" t="str">
            <v>OŠ Tina Ujevića - Šibenik</v>
          </cell>
        </row>
        <row r="1032">
          <cell r="A1032">
            <v>2276</v>
          </cell>
          <cell r="B1032" t="str">
            <v>OŠ Tina Ujevića - Zagreb</v>
          </cell>
        </row>
        <row r="1033">
          <cell r="A1033">
            <v>2252</v>
          </cell>
          <cell r="B1033" t="str">
            <v>OŠ Tituša Brezovačkog</v>
          </cell>
        </row>
        <row r="1034">
          <cell r="A1034">
            <v>2152</v>
          </cell>
          <cell r="B1034" t="str">
            <v>OŠ Tomaša Goričanca - Mala Subotica</v>
          </cell>
        </row>
        <row r="1035">
          <cell r="A1035">
            <v>1971</v>
          </cell>
          <cell r="B1035" t="str">
            <v>OŠ Tone Peruška - Pula</v>
          </cell>
        </row>
        <row r="1036">
          <cell r="A1036">
            <v>2888</v>
          </cell>
          <cell r="B1036" t="str">
            <v>OŠ Tordinci</v>
          </cell>
        </row>
        <row r="1037">
          <cell r="A1037">
            <v>1886</v>
          </cell>
          <cell r="B1037" t="str">
            <v>OŠ Trilj</v>
          </cell>
        </row>
        <row r="1038">
          <cell r="A1038">
            <v>483</v>
          </cell>
          <cell r="B1038" t="str">
            <v>OŠ Trnovec</v>
          </cell>
        </row>
        <row r="1039">
          <cell r="A1039">
            <v>728</v>
          </cell>
          <cell r="B1039" t="str">
            <v>OŠ Trnovitica</v>
          </cell>
        </row>
        <row r="1040">
          <cell r="A1040">
            <v>663</v>
          </cell>
          <cell r="B1040" t="str">
            <v>OŠ Trnovitički Popovac</v>
          </cell>
        </row>
        <row r="1041">
          <cell r="A1041">
            <v>2297</v>
          </cell>
          <cell r="B1041" t="str">
            <v>OŠ Trnsko</v>
          </cell>
        </row>
        <row r="1042">
          <cell r="A1042">
            <v>2281</v>
          </cell>
          <cell r="B1042" t="str">
            <v>OŠ Trnjanska</v>
          </cell>
        </row>
        <row r="1043">
          <cell r="A1043">
            <v>2128</v>
          </cell>
          <cell r="B1043" t="str">
            <v>OŠ Trpanj</v>
          </cell>
        </row>
        <row r="1044">
          <cell r="A1044">
            <v>1665</v>
          </cell>
          <cell r="B1044" t="str">
            <v>OŠ Trpinja</v>
          </cell>
        </row>
        <row r="1045">
          <cell r="A1045">
            <v>791</v>
          </cell>
          <cell r="B1045" t="str">
            <v>OŠ Trsat</v>
          </cell>
        </row>
        <row r="1046">
          <cell r="A1046">
            <v>1763</v>
          </cell>
          <cell r="B1046" t="str">
            <v>OŠ Trstenik</v>
          </cell>
        </row>
        <row r="1047">
          <cell r="A1047">
            <v>1690</v>
          </cell>
          <cell r="B1047" t="str">
            <v>OŠ Tučepi</v>
          </cell>
        </row>
        <row r="1048">
          <cell r="A1048">
            <v>358</v>
          </cell>
          <cell r="B1048" t="str">
            <v>OŠ Turanj</v>
          </cell>
        </row>
        <row r="1049">
          <cell r="A1049">
            <v>792</v>
          </cell>
          <cell r="B1049" t="str">
            <v>OŠ Turnić</v>
          </cell>
        </row>
        <row r="1050">
          <cell r="A1050">
            <v>516</v>
          </cell>
          <cell r="B1050" t="str">
            <v>OŠ Tužno</v>
          </cell>
        </row>
        <row r="1051">
          <cell r="A1051">
            <v>704</v>
          </cell>
          <cell r="B1051" t="str">
            <v>OŠ u Đulovcu</v>
          </cell>
        </row>
        <row r="1052">
          <cell r="A1052">
            <v>1288</v>
          </cell>
          <cell r="B1052" t="str">
            <v>OŠ Valentin Klarin - Preko</v>
          </cell>
        </row>
        <row r="1053">
          <cell r="A1053">
            <v>1928</v>
          </cell>
          <cell r="B1053" t="str">
            <v>OŠ Vazmoslav Gržalja</v>
          </cell>
        </row>
        <row r="1054">
          <cell r="A1054">
            <v>2302</v>
          </cell>
          <cell r="B1054" t="str">
            <v>OŠ Većeslava Holjevca</v>
          </cell>
        </row>
        <row r="1055">
          <cell r="A1055">
            <v>2120</v>
          </cell>
          <cell r="B1055" t="str">
            <v>OŠ Vela Luka</v>
          </cell>
        </row>
        <row r="1056">
          <cell r="A1056">
            <v>1978</v>
          </cell>
          <cell r="B1056" t="str">
            <v>OŠ Veli Vrh - Pula</v>
          </cell>
        </row>
        <row r="1057">
          <cell r="A1057">
            <v>52</v>
          </cell>
          <cell r="B1057" t="str">
            <v>OŠ Velika Mlaka</v>
          </cell>
        </row>
        <row r="1058">
          <cell r="A1058">
            <v>685</v>
          </cell>
          <cell r="B1058" t="str">
            <v>OŠ Velika Pisanica</v>
          </cell>
        </row>
        <row r="1059">
          <cell r="A1059">
            <v>505</v>
          </cell>
          <cell r="B1059" t="str">
            <v>OŠ Veliki Bukovec</v>
          </cell>
        </row>
        <row r="1060">
          <cell r="A1060">
            <v>217</v>
          </cell>
          <cell r="B1060" t="str">
            <v>OŠ Veliko Trgovišće</v>
          </cell>
        </row>
        <row r="1061">
          <cell r="A1061">
            <v>674</v>
          </cell>
          <cell r="B1061" t="str">
            <v>OŠ Veliko Trojstvo</v>
          </cell>
        </row>
        <row r="1062">
          <cell r="A1062">
            <v>1977</v>
          </cell>
          <cell r="B1062" t="str">
            <v>OŠ Veruda - Pula</v>
          </cell>
        </row>
        <row r="1063">
          <cell r="A1063">
            <v>793</v>
          </cell>
          <cell r="B1063" t="str">
            <v>OŠ Vežica</v>
          </cell>
        </row>
        <row r="1064">
          <cell r="A1064">
            <v>1549</v>
          </cell>
          <cell r="B1064" t="str">
            <v>OŠ Vidici</v>
          </cell>
        </row>
        <row r="1065">
          <cell r="A1065">
            <v>1973</v>
          </cell>
          <cell r="B1065" t="str">
            <v>OŠ Vidikovac</v>
          </cell>
        </row>
        <row r="1066">
          <cell r="A1066">
            <v>476</v>
          </cell>
          <cell r="B1066" t="str">
            <v>OŠ Vidovec</v>
          </cell>
        </row>
        <row r="1067">
          <cell r="A1067">
            <v>1369</v>
          </cell>
          <cell r="B1067" t="str">
            <v>OŠ Vijenac</v>
          </cell>
        </row>
        <row r="1068">
          <cell r="A1068">
            <v>1131</v>
          </cell>
          <cell r="B1068" t="str">
            <v>OŠ Viktor Car Emin - Donji Andrijevci</v>
          </cell>
        </row>
        <row r="1069">
          <cell r="A1069">
            <v>836</v>
          </cell>
          <cell r="B1069" t="str">
            <v>OŠ Viktora Cara Emina - Lovran</v>
          </cell>
        </row>
        <row r="1070">
          <cell r="A1070">
            <v>179</v>
          </cell>
          <cell r="B1070" t="str">
            <v>OŠ Viktora Kovačića</v>
          </cell>
        </row>
        <row r="1071">
          <cell r="A1071">
            <v>282</v>
          </cell>
          <cell r="B1071" t="str">
            <v>OŠ Viktorovac</v>
          </cell>
        </row>
        <row r="1072">
          <cell r="A1072">
            <v>1052</v>
          </cell>
          <cell r="B1072" t="str">
            <v>OŠ Vilima Korajca</v>
          </cell>
        </row>
        <row r="1073">
          <cell r="A1073">
            <v>485</v>
          </cell>
          <cell r="B1073" t="str">
            <v>OŠ Vinica</v>
          </cell>
        </row>
        <row r="1074">
          <cell r="A1074">
            <v>1720</v>
          </cell>
          <cell r="B1074" t="str">
            <v>OŠ Vis</v>
          </cell>
        </row>
        <row r="1075">
          <cell r="A1075">
            <v>1778</v>
          </cell>
          <cell r="B1075" t="str">
            <v>OŠ Visoka - Split</v>
          </cell>
        </row>
        <row r="1076">
          <cell r="A1076">
            <v>515</v>
          </cell>
          <cell r="B1076" t="str">
            <v>OŠ Visoko - Visoko</v>
          </cell>
        </row>
        <row r="1077">
          <cell r="A1077">
            <v>1381</v>
          </cell>
          <cell r="B1077" t="str">
            <v>OŠ Višnjevac</v>
          </cell>
        </row>
        <row r="1078">
          <cell r="A1078">
            <v>2014</v>
          </cell>
          <cell r="B1078" t="str">
            <v>OŠ Vitomir Širola - Pajo</v>
          </cell>
        </row>
        <row r="1079">
          <cell r="A1079">
            <v>1136</v>
          </cell>
          <cell r="B1079" t="str">
            <v>OŠ Vjekoslav Klaić</v>
          </cell>
        </row>
        <row r="1080">
          <cell r="A1080">
            <v>1566</v>
          </cell>
          <cell r="B1080" t="str">
            <v>OŠ Vjekoslava Kaleba</v>
          </cell>
        </row>
        <row r="1081">
          <cell r="A1081">
            <v>1748</v>
          </cell>
          <cell r="B1081" t="str">
            <v>OŠ Vjekoslava Paraća</v>
          </cell>
        </row>
        <row r="1082">
          <cell r="A1082">
            <v>2218</v>
          </cell>
          <cell r="B1082" t="str">
            <v>OŠ Vjenceslava Novaka</v>
          </cell>
        </row>
        <row r="1083">
          <cell r="A1083">
            <v>4056</v>
          </cell>
          <cell r="B1083" t="str">
            <v>OŠ Vladimir Deščak</v>
          </cell>
        </row>
        <row r="1084">
          <cell r="A1084">
            <v>780</v>
          </cell>
          <cell r="B1084" t="str">
            <v>OŠ Vladimir Gortan - Rijeka</v>
          </cell>
        </row>
        <row r="1085">
          <cell r="A1085">
            <v>1195</v>
          </cell>
          <cell r="B1085" t="str">
            <v>OŠ Vladimir Nazor - Adžamovci</v>
          </cell>
        </row>
        <row r="1086">
          <cell r="A1086">
            <v>164</v>
          </cell>
          <cell r="B1086" t="str">
            <v>OŠ Vladimir Nazor - Budinščina</v>
          </cell>
        </row>
        <row r="1087">
          <cell r="A1087">
            <v>1445</v>
          </cell>
          <cell r="B1087" t="str">
            <v>OŠ Vladimir Nazor - Čepin</v>
          </cell>
        </row>
        <row r="1088">
          <cell r="A1088">
            <v>340</v>
          </cell>
          <cell r="B1088" t="str">
            <v>OŠ Vladimir Nazor - Duga Resa</v>
          </cell>
        </row>
        <row r="1089">
          <cell r="A1089">
            <v>1339</v>
          </cell>
          <cell r="B1089" t="str">
            <v>OŠ Vladimir Nazor - Đakovo</v>
          </cell>
        </row>
        <row r="1090">
          <cell r="A1090">
            <v>1647</v>
          </cell>
          <cell r="B1090" t="str">
            <v>OŠ Vladimir Nazor - Komletinci</v>
          </cell>
        </row>
        <row r="1091">
          <cell r="A1091">
            <v>546</v>
          </cell>
          <cell r="B1091" t="str">
            <v>OŠ Vladimir Nazor - Križevci</v>
          </cell>
        </row>
        <row r="1092">
          <cell r="A1092">
            <v>1297</v>
          </cell>
          <cell r="B1092" t="str">
            <v>OŠ Vladimir Nazor - Neviđane</v>
          </cell>
        </row>
        <row r="1093">
          <cell r="A1093">
            <v>113</v>
          </cell>
          <cell r="B1093" t="str">
            <v>OŠ Vladimir Nazor - Pisarovina</v>
          </cell>
        </row>
        <row r="1094">
          <cell r="A1094">
            <v>2078</v>
          </cell>
          <cell r="B1094" t="str">
            <v>OŠ Vladimir Nazor - Ploče</v>
          </cell>
        </row>
        <row r="1095">
          <cell r="A1095">
            <v>1110</v>
          </cell>
          <cell r="B1095" t="str">
            <v>OŠ Vladimir Nazor - Slavonski Brod</v>
          </cell>
        </row>
        <row r="1096">
          <cell r="A1096">
            <v>481</v>
          </cell>
          <cell r="B1096" t="str">
            <v>OŠ Vladimir Nazor - Sveti Ilija</v>
          </cell>
        </row>
        <row r="1097">
          <cell r="A1097">
            <v>334</v>
          </cell>
          <cell r="B1097" t="str">
            <v>OŠ Vladimir Nazor - Topusko</v>
          </cell>
        </row>
        <row r="1098">
          <cell r="A1098">
            <v>1082</v>
          </cell>
          <cell r="B1098" t="str">
            <v>OŠ Vladimir Nazor - Trenkovo</v>
          </cell>
        </row>
        <row r="1099">
          <cell r="A1099">
            <v>961</v>
          </cell>
          <cell r="B1099" t="str">
            <v>OŠ Vladimir Nazor - Virovitica</v>
          </cell>
        </row>
        <row r="1100">
          <cell r="A1100">
            <v>1365</v>
          </cell>
          <cell r="B1100" t="str">
            <v>OŠ Vladimira Becića - Osijek</v>
          </cell>
        </row>
        <row r="1101">
          <cell r="A1101">
            <v>2043</v>
          </cell>
          <cell r="B1101" t="str">
            <v>OŠ Vladimira Gortana - Žminj</v>
          </cell>
        </row>
        <row r="1102">
          <cell r="A1102">
            <v>730</v>
          </cell>
          <cell r="B1102" t="str">
            <v>OŠ Vladimira Nazora - Crikvenica</v>
          </cell>
        </row>
        <row r="1103">
          <cell r="A1103">
            <v>638</v>
          </cell>
          <cell r="B1103" t="str">
            <v>OŠ Vladimira Nazora - Daruvar</v>
          </cell>
        </row>
        <row r="1104">
          <cell r="A1104">
            <v>1395</v>
          </cell>
          <cell r="B1104" t="str">
            <v>OŠ Vladimira Nazora - Feričanci</v>
          </cell>
        </row>
        <row r="1105">
          <cell r="A1105">
            <v>2006</v>
          </cell>
          <cell r="B1105" t="str">
            <v>OŠ Vladimira Nazora - Krnica</v>
          </cell>
        </row>
        <row r="1106">
          <cell r="A1106">
            <v>990</v>
          </cell>
          <cell r="B1106" t="str">
            <v>OŠ Vladimira Nazora - Nova Bukovica</v>
          </cell>
        </row>
        <row r="1107">
          <cell r="A1107">
            <v>1942</v>
          </cell>
          <cell r="B1107" t="str">
            <v>OŠ Vladimira Nazora - Pazin</v>
          </cell>
        </row>
        <row r="1108">
          <cell r="A1108">
            <v>1794</v>
          </cell>
          <cell r="B1108" t="str">
            <v>OŠ Vladimira Nazora - Postira</v>
          </cell>
        </row>
        <row r="1109">
          <cell r="A1109">
            <v>1998</v>
          </cell>
          <cell r="B1109" t="str">
            <v>OŠ Vladimira Nazora - Potpićan</v>
          </cell>
        </row>
        <row r="1110">
          <cell r="A1110">
            <v>2137</v>
          </cell>
          <cell r="B1110" t="str">
            <v>OŠ Vladimira Nazora - Pribislavec</v>
          </cell>
        </row>
        <row r="1111">
          <cell r="A1111">
            <v>1985</v>
          </cell>
          <cell r="B1111" t="str">
            <v>OŠ Vladimira Nazora - Rovinj</v>
          </cell>
        </row>
        <row r="1112">
          <cell r="A1112">
            <v>1260</v>
          </cell>
          <cell r="B1112" t="str">
            <v>OŠ Vladimira Nazora - Škabrnje</v>
          </cell>
        </row>
        <row r="1113">
          <cell r="A1113">
            <v>1579</v>
          </cell>
          <cell r="B1113" t="str">
            <v>OŠ Vladimira Nazora - Vinkovci</v>
          </cell>
        </row>
        <row r="1114">
          <cell r="A1114">
            <v>2041</v>
          </cell>
          <cell r="B1114" t="str">
            <v>OŠ Vladimira Nazora - Vrsar</v>
          </cell>
        </row>
        <row r="1115">
          <cell r="A1115">
            <v>2220</v>
          </cell>
          <cell r="B1115" t="str">
            <v>OŠ Vladimira Nazora - Zagreb</v>
          </cell>
        </row>
        <row r="1116">
          <cell r="A1116">
            <v>249</v>
          </cell>
          <cell r="B1116" t="str">
            <v>OŠ Vladimira Vidrića</v>
          </cell>
        </row>
        <row r="1117">
          <cell r="A1117">
            <v>995</v>
          </cell>
          <cell r="B1117" t="str">
            <v>OŠ Voćin</v>
          </cell>
        </row>
        <row r="1118">
          <cell r="A1118">
            <v>1571</v>
          </cell>
          <cell r="B1118" t="str">
            <v>OŠ Vodice</v>
          </cell>
        </row>
        <row r="1119">
          <cell r="A1119">
            <v>2036</v>
          </cell>
          <cell r="B1119" t="str">
            <v xml:space="preserve">OŠ Vodnjan </v>
          </cell>
        </row>
        <row r="1120">
          <cell r="A1120">
            <v>1659</v>
          </cell>
          <cell r="B1120" t="str">
            <v>OŠ Vođinci</v>
          </cell>
        </row>
        <row r="1121">
          <cell r="A1121">
            <v>396</v>
          </cell>
          <cell r="B1121" t="str">
            <v>OŠ Vojnić</v>
          </cell>
        </row>
        <row r="1122">
          <cell r="A1122">
            <v>2267</v>
          </cell>
          <cell r="B1122" t="str">
            <v>OŠ Voltino</v>
          </cell>
        </row>
        <row r="1123">
          <cell r="A1123">
            <v>1245</v>
          </cell>
          <cell r="B1123" t="str">
            <v>OŠ Voštarnica - Zadar</v>
          </cell>
        </row>
        <row r="1124">
          <cell r="A1124">
            <v>2271</v>
          </cell>
          <cell r="B1124" t="str">
            <v>OŠ Vrbani</v>
          </cell>
        </row>
        <row r="1125">
          <cell r="A1125">
            <v>1721</v>
          </cell>
          <cell r="B1125" t="str">
            <v>OŠ Vrgorac</v>
          </cell>
        </row>
        <row r="1126">
          <cell r="A1126">
            <v>1551</v>
          </cell>
          <cell r="B1126" t="str">
            <v>OŠ Vrpolje</v>
          </cell>
        </row>
        <row r="1127">
          <cell r="A1127">
            <v>2305</v>
          </cell>
          <cell r="B1127" t="str">
            <v>OŠ Vugrovec - Kašina</v>
          </cell>
        </row>
        <row r="1128">
          <cell r="A1128">
            <v>2245</v>
          </cell>
          <cell r="B1128" t="str">
            <v>OŠ Vukomerec</v>
          </cell>
        </row>
        <row r="1129">
          <cell r="A1129">
            <v>41</v>
          </cell>
          <cell r="B1129" t="str">
            <v>OŠ Vukovina</v>
          </cell>
        </row>
        <row r="1130">
          <cell r="A1130">
            <v>1246</v>
          </cell>
          <cell r="B1130" t="str">
            <v>OŠ Zadarski otoci - Zadar</v>
          </cell>
        </row>
        <row r="1131">
          <cell r="A1131">
            <v>1907</v>
          </cell>
          <cell r="B1131" t="str">
            <v>OŠ Zagvozd</v>
          </cell>
        </row>
        <row r="1132">
          <cell r="A1132">
            <v>776</v>
          </cell>
          <cell r="B1132" t="str">
            <v>OŠ Zamet</v>
          </cell>
        </row>
        <row r="1133">
          <cell r="A1133">
            <v>2296</v>
          </cell>
          <cell r="B1133" t="str">
            <v>OŠ Zapruđe</v>
          </cell>
        </row>
        <row r="1134">
          <cell r="A1134">
            <v>1055</v>
          </cell>
          <cell r="B1134" t="str">
            <v>OŠ Zdenka Turkovića</v>
          </cell>
        </row>
        <row r="1135">
          <cell r="A1135">
            <v>1257</v>
          </cell>
          <cell r="B1135" t="str">
            <v>OŠ Zemunik</v>
          </cell>
        </row>
        <row r="1136">
          <cell r="A1136">
            <v>153</v>
          </cell>
          <cell r="B1136" t="str">
            <v>OŠ Zlatar Bistrica</v>
          </cell>
        </row>
        <row r="1137">
          <cell r="A1137">
            <v>1422</v>
          </cell>
          <cell r="B1137" t="str">
            <v>OŠ Zmajevac</v>
          </cell>
        </row>
        <row r="1138">
          <cell r="A1138">
            <v>1913</v>
          </cell>
          <cell r="B1138" t="str">
            <v>OŠ Zmijavci</v>
          </cell>
        </row>
        <row r="1139">
          <cell r="A1139">
            <v>4064</v>
          </cell>
          <cell r="B1139" t="str">
            <v>OŠ Zorke Sever</v>
          </cell>
        </row>
        <row r="1140">
          <cell r="A1140">
            <v>890</v>
          </cell>
          <cell r="B1140" t="str">
            <v>OŠ Zrinskih i Frankopana</v>
          </cell>
        </row>
        <row r="1141">
          <cell r="A1141">
            <v>1632</v>
          </cell>
          <cell r="B1141" t="str">
            <v>OŠ Zrinskih Nuštar</v>
          </cell>
        </row>
        <row r="1142">
          <cell r="A1142">
            <v>255</v>
          </cell>
          <cell r="B1142" t="str">
            <v>OŠ Zvonimira Franka</v>
          </cell>
        </row>
        <row r="1143">
          <cell r="A1143">
            <v>734</v>
          </cell>
          <cell r="B1143" t="str">
            <v>OŠ Zvonka Cara</v>
          </cell>
        </row>
        <row r="1144">
          <cell r="A1144">
            <v>436</v>
          </cell>
          <cell r="B1144" t="str">
            <v>OŠ Žakanje</v>
          </cell>
        </row>
        <row r="1145">
          <cell r="A1145">
            <v>2239</v>
          </cell>
          <cell r="B1145" t="str">
            <v>OŠ Žitnjak</v>
          </cell>
        </row>
        <row r="1146">
          <cell r="A1146">
            <v>4057</v>
          </cell>
          <cell r="B1146" t="str">
            <v>OŠ Žnjan-Pazdigrad</v>
          </cell>
        </row>
        <row r="1147">
          <cell r="A1147">
            <v>1774</v>
          </cell>
          <cell r="B1147" t="str">
            <v>OŠ Žrnovnica</v>
          </cell>
        </row>
        <row r="1148">
          <cell r="A1148">
            <v>2129</v>
          </cell>
          <cell r="B1148" t="str">
            <v>OŠ Župa Dubrovačka</v>
          </cell>
        </row>
        <row r="1149">
          <cell r="A1149">
            <v>2210</v>
          </cell>
          <cell r="B1149" t="str">
            <v>OŠ Žuti brijeg</v>
          </cell>
        </row>
        <row r="1150">
          <cell r="A1150">
            <v>2653</v>
          </cell>
          <cell r="B1150" t="str">
            <v>Pazinski kolegij - Klasična gimnazija Pazin s pravom javnosti</v>
          </cell>
        </row>
        <row r="1151">
          <cell r="A1151">
            <v>4035</v>
          </cell>
          <cell r="B1151" t="str">
            <v>Policijska akademija</v>
          </cell>
        </row>
        <row r="1152">
          <cell r="A1152">
            <v>2325</v>
          </cell>
          <cell r="B1152" t="str">
            <v>Poliklinika za rehabilitaciju slušanja i govora SUVAG</v>
          </cell>
        </row>
        <row r="1153">
          <cell r="A1153">
            <v>2551</v>
          </cell>
          <cell r="B1153" t="str">
            <v>Poljoprivredna i veterinarska škola - Osijek</v>
          </cell>
        </row>
        <row r="1154">
          <cell r="A1154">
            <v>2732</v>
          </cell>
          <cell r="B1154" t="str">
            <v>Poljoprivredna škola - Zagreb</v>
          </cell>
        </row>
        <row r="1155">
          <cell r="A1155">
            <v>2530</v>
          </cell>
          <cell r="B1155" t="str">
            <v>Poljoprivredna, prehrambena i veterinarska škola Stanka Ožanića</v>
          </cell>
        </row>
        <row r="1156">
          <cell r="A1156">
            <v>2587</v>
          </cell>
          <cell r="B1156" t="str">
            <v>Poljoprivredno šumarska škola - Vinkovci</v>
          </cell>
        </row>
        <row r="1157">
          <cell r="A1157">
            <v>2498</v>
          </cell>
          <cell r="B1157" t="str">
            <v>Poljoprivredno-prehrambena škola - Požega</v>
          </cell>
        </row>
        <row r="1158">
          <cell r="A1158">
            <v>2478</v>
          </cell>
          <cell r="B1158" t="str">
            <v>Pomorska škola - Bakar</v>
          </cell>
        </row>
        <row r="1159">
          <cell r="A1159">
            <v>2632</v>
          </cell>
          <cell r="B1159" t="str">
            <v>Pomorska škola - Split</v>
          </cell>
        </row>
        <row r="1160">
          <cell r="A1160">
            <v>2524</v>
          </cell>
          <cell r="B1160" t="str">
            <v>Pomorska škola - Zadar</v>
          </cell>
        </row>
        <row r="1161">
          <cell r="A1161">
            <v>2679</v>
          </cell>
          <cell r="B1161" t="str">
            <v>Pomorsko-tehnička škola - Dubrovnik</v>
          </cell>
        </row>
        <row r="1162">
          <cell r="A1162">
            <v>2730</v>
          </cell>
          <cell r="B1162" t="str">
            <v>Poštanska i telekomunikacijska škola - Zagreb</v>
          </cell>
        </row>
        <row r="1163">
          <cell r="A1163">
            <v>2733</v>
          </cell>
          <cell r="B1163" t="str">
            <v>Prehrambeno - tehnološka škola - Zagreb</v>
          </cell>
        </row>
        <row r="1164">
          <cell r="A1164">
            <v>2458</v>
          </cell>
          <cell r="B1164" t="str">
            <v>Prirodoslovna i grafička škola - Rijeka</v>
          </cell>
        </row>
        <row r="1165">
          <cell r="A1165">
            <v>2391</v>
          </cell>
          <cell r="B1165" t="str">
            <v>Prirodoslovna škola - Karlovac</v>
          </cell>
        </row>
        <row r="1166">
          <cell r="A1166">
            <v>2728</v>
          </cell>
          <cell r="B1166" t="str">
            <v>Prirodoslovna škola Vladimira Preloga</v>
          </cell>
        </row>
        <row r="1167">
          <cell r="A1167">
            <v>2529</v>
          </cell>
          <cell r="B1167" t="str">
            <v>Prirodoslovno - grafička škola - Zadar</v>
          </cell>
        </row>
        <row r="1168">
          <cell r="A1168">
            <v>2615</v>
          </cell>
          <cell r="B1168" t="str">
            <v>Prirodoslovna škola Split</v>
          </cell>
        </row>
        <row r="1169">
          <cell r="A1169">
            <v>2840</v>
          </cell>
          <cell r="B1169" t="str">
            <v>Privatna ekonomsko-poslovna škola s pravom javnosti - Varaždin</v>
          </cell>
        </row>
        <row r="1170">
          <cell r="A1170">
            <v>2787</v>
          </cell>
          <cell r="B1170" t="str">
            <v>Privatna gimnazija Dr. Časl, s pravom javnosti</v>
          </cell>
        </row>
        <row r="1171">
          <cell r="A1171">
            <v>2777</v>
          </cell>
          <cell r="B1171" t="str">
            <v>Privatna gimnazija i ekonomska škola Katarina Zrinski</v>
          </cell>
        </row>
        <row r="1172">
          <cell r="A1172">
            <v>2790</v>
          </cell>
          <cell r="B1172" t="str">
            <v>Privatna gimnazija i ekonomsko-informatička škola Futura s pravom javnosti</v>
          </cell>
        </row>
        <row r="1173">
          <cell r="A1173">
            <v>2788</v>
          </cell>
          <cell r="B1173" t="str">
            <v>Privatna gimnazija i strukovna škola Svijet s pravom javnosti</v>
          </cell>
        </row>
        <row r="1174">
          <cell r="A1174">
            <v>2844</v>
          </cell>
          <cell r="B1174" t="str">
            <v>Privatna gimnazija i turističko-ugostiteljska škola Jure Kuprešak  - Zagreb</v>
          </cell>
        </row>
        <row r="1175">
          <cell r="A1175">
            <v>2669</v>
          </cell>
          <cell r="B1175" t="str">
            <v>Privatna gimnazija Juraj Dobrila, s pravom javnosti</v>
          </cell>
        </row>
        <row r="1176">
          <cell r="A1176">
            <v>4059</v>
          </cell>
          <cell r="B1176" t="str">
            <v>Privatna gimnazija NOVA s pravom javnosti</v>
          </cell>
        </row>
        <row r="1177">
          <cell r="A1177">
            <v>2640</v>
          </cell>
          <cell r="B1177" t="str">
            <v>Privatna jezična gimnazija Pitagora - srednja škola s pravom javnosti</v>
          </cell>
        </row>
        <row r="1178">
          <cell r="A1178">
            <v>2916</v>
          </cell>
          <cell r="B1178" t="str">
            <v xml:space="preserve">Privatna jezično-informatička gimnazija Leonardo da Vinci </v>
          </cell>
        </row>
        <row r="1179">
          <cell r="A1179">
            <v>2774</v>
          </cell>
          <cell r="B1179" t="str">
            <v>Privatna klasična gimnazija s pravom javnosti - Zagreb</v>
          </cell>
        </row>
        <row r="1180">
          <cell r="A1180">
            <v>2941</v>
          </cell>
          <cell r="B1180" t="str">
            <v>Privatna osnovna glazbena škola Bonar</v>
          </cell>
        </row>
        <row r="1181">
          <cell r="A1181">
            <v>1784</v>
          </cell>
          <cell r="B1181" t="str">
            <v>Privatna osnovna glazbena škola Boris Papandopulo</v>
          </cell>
        </row>
        <row r="1182">
          <cell r="A1182">
            <v>1253</v>
          </cell>
          <cell r="B1182" t="str">
            <v>Privatna osnovna škola Nova</v>
          </cell>
        </row>
        <row r="1183">
          <cell r="A1183">
            <v>4002</v>
          </cell>
          <cell r="B1183" t="str">
            <v>Privatna sportska i jezična gimnazija Franjo Bučar</v>
          </cell>
        </row>
        <row r="1184">
          <cell r="A1184">
            <v>4037</v>
          </cell>
          <cell r="B1184" t="str">
            <v>Privatna srednja ekonomska škola "Knez Malduh" Split</v>
          </cell>
        </row>
        <row r="1185">
          <cell r="A1185">
            <v>2784</v>
          </cell>
          <cell r="B1185" t="str">
            <v>Privatna srednja ekonomska škola INOVA s pravom javnosti</v>
          </cell>
        </row>
        <row r="1186">
          <cell r="A1186">
            <v>4031</v>
          </cell>
          <cell r="B1186" t="str">
            <v>Privatna srednja ekonomska škola Verte Nova</v>
          </cell>
        </row>
        <row r="1187">
          <cell r="A1187">
            <v>2641</v>
          </cell>
          <cell r="B1187" t="str">
            <v>Privatna srednja škola Marko Antun de Dominis, s pravom javnosti</v>
          </cell>
        </row>
        <row r="1188">
          <cell r="A1188">
            <v>2417</v>
          </cell>
          <cell r="B1188" t="str">
            <v>Privatna srednja škola Varaždin s pravom javnosti</v>
          </cell>
        </row>
        <row r="1189">
          <cell r="A1189">
            <v>2915</v>
          </cell>
          <cell r="B1189" t="str">
            <v>Privatna srednja ugostiteljska škola Wallner - Split</v>
          </cell>
        </row>
        <row r="1190">
          <cell r="A1190">
            <v>2785</v>
          </cell>
          <cell r="B1190" t="str">
            <v>Privatna umjetnička gimnazija, s pravom javnosti - Zagreb</v>
          </cell>
        </row>
        <row r="1191">
          <cell r="A1191">
            <v>2839</v>
          </cell>
          <cell r="B1191" t="str">
            <v>Privatna varaždinska gimnazija s pravom javnosti</v>
          </cell>
        </row>
        <row r="1192">
          <cell r="A1192">
            <v>2467</v>
          </cell>
          <cell r="B1192" t="str">
            <v>Prometna škola - Rijeka</v>
          </cell>
        </row>
        <row r="1193">
          <cell r="A1193">
            <v>2572</v>
          </cell>
          <cell r="B1193" t="str">
            <v>Prometno-tehnička škola - Šibenik</v>
          </cell>
        </row>
        <row r="1194">
          <cell r="A1194">
            <v>1385</v>
          </cell>
          <cell r="B1194" t="str">
            <v>Prosvjetno-kulturni centar Mađara u Republici Hrvatskoj</v>
          </cell>
        </row>
        <row r="1195">
          <cell r="A1195">
            <v>2725</v>
          </cell>
          <cell r="B1195" t="str">
            <v>Prva ekonomska škola - Zagreb</v>
          </cell>
        </row>
        <row r="1196">
          <cell r="A1196">
            <v>2406</v>
          </cell>
          <cell r="B1196" t="str">
            <v>Prva gimnazija - Varaždin</v>
          </cell>
        </row>
        <row r="1197">
          <cell r="A1197">
            <v>4009</v>
          </cell>
          <cell r="B1197" t="str">
            <v>Prva katolička osnovna škola u Gradu Zagrebu</v>
          </cell>
        </row>
        <row r="1198">
          <cell r="A1198">
            <v>368</v>
          </cell>
          <cell r="B1198" t="str">
            <v>Prva osnovna škola - Ogulin</v>
          </cell>
        </row>
        <row r="1199">
          <cell r="A1199">
            <v>4036</v>
          </cell>
          <cell r="B1199" t="str">
            <v>Prva privatna ekonomska škola Požega</v>
          </cell>
        </row>
        <row r="1200">
          <cell r="A1200">
            <v>3283</v>
          </cell>
          <cell r="B1200" t="str">
            <v>Prva privatna gimnazija - Karlovac</v>
          </cell>
        </row>
        <row r="1201">
          <cell r="A1201">
            <v>2416</v>
          </cell>
          <cell r="B1201" t="str">
            <v>Prva privatna gimnazija s pravom javnosti - Varaždin</v>
          </cell>
        </row>
        <row r="1202">
          <cell r="A1202">
            <v>2773</v>
          </cell>
          <cell r="B1202" t="str">
            <v>Prva privatna gimnazija s pravom javnosti - Zagreb</v>
          </cell>
        </row>
        <row r="1203">
          <cell r="A1203">
            <v>1982</v>
          </cell>
          <cell r="B1203" t="str">
            <v>Prva privatna osnovna škola Juraj Dobrila s pravom javnosti</v>
          </cell>
        </row>
        <row r="1204">
          <cell r="A1204">
            <v>4038</v>
          </cell>
          <cell r="B1204" t="str">
            <v>Prva privatna škola za osobne usluge Zagreb</v>
          </cell>
        </row>
        <row r="1205">
          <cell r="A1205">
            <v>2457</v>
          </cell>
          <cell r="B1205" t="str">
            <v>Prva riječka hrvatska gimnazija</v>
          </cell>
        </row>
        <row r="1206">
          <cell r="A1206">
            <v>2843</v>
          </cell>
          <cell r="B1206" t="str">
            <v>Prva Srednja informatička škola, s pravom javnosti</v>
          </cell>
        </row>
        <row r="1207">
          <cell r="A1207">
            <v>2538</v>
          </cell>
          <cell r="B1207" t="str">
            <v>Prva srednja škola - Beli Manastir</v>
          </cell>
        </row>
        <row r="1208">
          <cell r="A1208">
            <v>2460</v>
          </cell>
          <cell r="B1208" t="str">
            <v>Prva sušačka hrvatska gimnazija u Rijeci</v>
          </cell>
        </row>
        <row r="1209">
          <cell r="A1209">
            <v>4034</v>
          </cell>
          <cell r="B1209" t="str">
            <v>Pučko otvoreno učilište Zagreb</v>
          </cell>
        </row>
        <row r="1210">
          <cell r="A1210">
            <v>2471</v>
          </cell>
          <cell r="B1210" t="str">
            <v>Salezijanska klasična gimnazija - s pravom javnosti</v>
          </cell>
        </row>
        <row r="1211">
          <cell r="A1211">
            <v>2480</v>
          </cell>
          <cell r="B1211" t="str">
            <v>Srednja glazbena škola Mirković - s pravom javnosti</v>
          </cell>
        </row>
        <row r="1212">
          <cell r="A1212">
            <v>2428</v>
          </cell>
          <cell r="B1212" t="str">
            <v>Srednja gospodarska škola - Križevci</v>
          </cell>
        </row>
        <row r="1213">
          <cell r="A1213">
            <v>2513</v>
          </cell>
          <cell r="B1213" t="str">
            <v>Srednja medicinska škola - Slavonski Brod</v>
          </cell>
        </row>
        <row r="1214">
          <cell r="A1214">
            <v>2689</v>
          </cell>
          <cell r="B1214" t="str">
            <v xml:space="preserve">Srednja poljoprivredna i tehnička škola - Opuzen </v>
          </cell>
        </row>
        <row r="1215">
          <cell r="A1215">
            <v>2604</v>
          </cell>
          <cell r="B1215" t="str">
            <v>Srednja strukovna škola - Makarska</v>
          </cell>
        </row>
        <row r="1216">
          <cell r="A1216">
            <v>2354</v>
          </cell>
          <cell r="B1216" t="str">
            <v>Srednja strukovna škola - Samobor</v>
          </cell>
        </row>
        <row r="1217">
          <cell r="A1217">
            <v>2578</v>
          </cell>
          <cell r="B1217" t="str">
            <v>Srednja strukovna škola - Šibenik</v>
          </cell>
        </row>
        <row r="1218">
          <cell r="A1218">
            <v>2412</v>
          </cell>
          <cell r="B1218" t="str">
            <v>Srednja strukovna škola - Varaždin</v>
          </cell>
        </row>
        <row r="1219">
          <cell r="A1219">
            <v>2358</v>
          </cell>
          <cell r="B1219" t="str">
            <v>Srednja strukovna škola - Velika Gorica</v>
          </cell>
        </row>
        <row r="1220">
          <cell r="A1220">
            <v>2585</v>
          </cell>
          <cell r="B1220" t="str">
            <v>Srednja strukovna škola - Vinkovci</v>
          </cell>
        </row>
        <row r="1221">
          <cell r="A1221">
            <v>2543</v>
          </cell>
          <cell r="B1221" t="str">
            <v>Srednja strukovna škola Antuna Horvata - Đakovo</v>
          </cell>
        </row>
        <row r="1222">
          <cell r="A1222">
            <v>2606</v>
          </cell>
          <cell r="B1222" t="str">
            <v>Srednja strukovna škola bana Josipa Jelačića</v>
          </cell>
        </row>
        <row r="1223">
          <cell r="A1223">
            <v>2611</v>
          </cell>
          <cell r="B1223" t="str">
            <v>Srednja strukovna škola Blaž Jurjev Trogiranin</v>
          </cell>
        </row>
        <row r="1224">
          <cell r="A1224">
            <v>3284</v>
          </cell>
          <cell r="B1224" t="str">
            <v>Srednja strukovna škola Kotva</v>
          </cell>
        </row>
        <row r="1225">
          <cell r="A1225">
            <v>2906</v>
          </cell>
          <cell r="B1225" t="str">
            <v xml:space="preserve">Srednja strukovna škola Kralja Zvonimira </v>
          </cell>
        </row>
        <row r="1226">
          <cell r="A1226">
            <v>4006</v>
          </cell>
          <cell r="B1226" t="str">
            <v>Srednja škola Delnice</v>
          </cell>
        </row>
        <row r="1227">
          <cell r="A1227">
            <v>4018</v>
          </cell>
          <cell r="B1227" t="str">
            <v>Srednja škola Isidora Kršnjavoga Našice</v>
          </cell>
        </row>
        <row r="1228">
          <cell r="A1228">
            <v>4004</v>
          </cell>
          <cell r="B1228" t="str">
            <v>Srednja škola Ludbreg</v>
          </cell>
        </row>
        <row r="1229">
          <cell r="A1229">
            <v>4005</v>
          </cell>
          <cell r="B1229" t="str">
            <v>Srednja škola Novi Marof</v>
          </cell>
        </row>
        <row r="1230">
          <cell r="A1230">
            <v>2667</v>
          </cell>
          <cell r="B1230" t="str">
            <v>Srednja škola s pravom javnosti Manero - Višnjan</v>
          </cell>
        </row>
        <row r="1231">
          <cell r="A1231">
            <v>2419</v>
          </cell>
          <cell r="B1231" t="str">
            <v>Srednja škola u Maruševcu s pravom javnosti</v>
          </cell>
        </row>
        <row r="1232">
          <cell r="A1232">
            <v>2455</v>
          </cell>
          <cell r="B1232" t="str">
            <v>Srednja škola za elektrotehniku i računalstvo - Rijeka</v>
          </cell>
        </row>
        <row r="1233">
          <cell r="A1233">
            <v>2453</v>
          </cell>
          <cell r="B1233" t="str">
            <v xml:space="preserve">Srednja talijanska škola - Rijeka </v>
          </cell>
        </row>
        <row r="1234">
          <cell r="A1234">
            <v>2627</v>
          </cell>
          <cell r="B1234" t="str">
            <v>Srednja tehnička prometna škola - Split</v>
          </cell>
        </row>
        <row r="1235">
          <cell r="A1235">
            <v>2791</v>
          </cell>
          <cell r="B1235" t="str">
            <v>Srpska pravoslavna opća gimnazija Kantakuzina</v>
          </cell>
        </row>
        <row r="1236">
          <cell r="A1236">
            <v>2481</v>
          </cell>
          <cell r="B1236" t="str">
            <v>SŠ Ambroza Haračića</v>
          </cell>
        </row>
        <row r="1237">
          <cell r="A1237">
            <v>2476</v>
          </cell>
          <cell r="B1237" t="str">
            <v xml:space="preserve">SŠ Andrije Ljudevita Adamića </v>
          </cell>
        </row>
        <row r="1238">
          <cell r="A1238">
            <v>2612</v>
          </cell>
          <cell r="B1238" t="str">
            <v>SŠ Antun Matijašević - Karamaneo</v>
          </cell>
        </row>
        <row r="1239">
          <cell r="A1239">
            <v>2418</v>
          </cell>
          <cell r="B1239" t="str">
            <v>SŠ Arboretum Opeka</v>
          </cell>
        </row>
        <row r="1240">
          <cell r="A1240">
            <v>2441</v>
          </cell>
          <cell r="B1240" t="str">
            <v>SŠ August Šenoa - Garešnica</v>
          </cell>
        </row>
        <row r="1241">
          <cell r="A1241">
            <v>2362</v>
          </cell>
          <cell r="B1241" t="str">
            <v>SŠ Ban Josip Jelačić</v>
          </cell>
        </row>
        <row r="1242">
          <cell r="A1242">
            <v>2442</v>
          </cell>
          <cell r="B1242" t="str">
            <v>SŠ Bartola Kašića - Grubišno Polje</v>
          </cell>
        </row>
        <row r="1243">
          <cell r="A1243">
            <v>2519</v>
          </cell>
          <cell r="B1243" t="str">
            <v>SŠ Bartula Kašića - Pag</v>
          </cell>
        </row>
        <row r="1244">
          <cell r="A1244">
            <v>2369</v>
          </cell>
          <cell r="B1244" t="str">
            <v>SŠ Bedekovčina</v>
          </cell>
        </row>
        <row r="1245">
          <cell r="A1245">
            <v>2516</v>
          </cell>
          <cell r="B1245" t="str">
            <v>SŠ Biograd na Moru</v>
          </cell>
        </row>
        <row r="1246">
          <cell r="A1246">
            <v>2688</v>
          </cell>
          <cell r="B1246" t="str">
            <v>SŠ Blato</v>
          </cell>
        </row>
        <row r="1247">
          <cell r="A1247">
            <v>2644</v>
          </cell>
          <cell r="B1247" t="str">
            <v>SŠ Bol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2614</v>
          </cell>
          <cell r="B1249" t="str">
            <v>SŠ Braća Radić</v>
          </cell>
        </row>
        <row r="1250">
          <cell r="A1250">
            <v>2650</v>
          </cell>
          <cell r="B1250" t="str">
            <v>SŠ Buzet</v>
          </cell>
        </row>
        <row r="1251">
          <cell r="A1251">
            <v>2750</v>
          </cell>
          <cell r="B1251" t="str">
            <v>SŠ Centar za odgoj i obrazovanje</v>
          </cell>
        </row>
        <row r="1252">
          <cell r="A1252">
            <v>3162</v>
          </cell>
          <cell r="B1252" t="str">
            <v>SŠ Čakovec</v>
          </cell>
        </row>
        <row r="1253">
          <cell r="A1253">
            <v>2437</v>
          </cell>
          <cell r="B1253" t="str">
            <v>SŠ Čazma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2411</v>
          </cell>
          <cell r="B1318" t="str">
            <v>Strojarska i prometna škola - Varaždin</v>
          </cell>
        </row>
        <row r="1319">
          <cell r="A1319">
            <v>2452</v>
          </cell>
          <cell r="B1319" t="str">
            <v>Strojarska škola za industrijska i obrtnička zanimanja - Rijeka</v>
          </cell>
        </row>
        <row r="1320">
          <cell r="A1320">
            <v>2546</v>
          </cell>
          <cell r="B1320" t="str">
            <v>Strojarska tehnička škola - Osijek</v>
          </cell>
        </row>
        <row r="1321">
          <cell r="A1321">
            <v>2737</v>
          </cell>
          <cell r="B1321" t="str">
            <v>Strojarska tehnička škola Fausta Vrančića</v>
          </cell>
        </row>
        <row r="1322">
          <cell r="A1322">
            <v>2738</v>
          </cell>
          <cell r="B1322" t="str">
            <v>Strojarska tehnička škola Frana Bošnjakovića</v>
          </cell>
        </row>
        <row r="1323">
          <cell r="A1323">
            <v>2462</v>
          </cell>
          <cell r="B1323" t="str">
            <v>Strojarsko brodograđevna škola za industrijska i obrtnička zanimanja - Rijeka</v>
          </cell>
        </row>
        <row r="1324">
          <cell r="A1324">
            <v>2420</v>
          </cell>
          <cell r="B1324" t="str">
            <v>Strukovna škola - Đurđevac</v>
          </cell>
        </row>
        <row r="1325">
          <cell r="A1325">
            <v>2482</v>
          </cell>
          <cell r="B1325" t="str">
            <v>Strukovna škola - Gospić</v>
          </cell>
        </row>
        <row r="1326">
          <cell r="A1326">
            <v>2664</v>
          </cell>
          <cell r="B1326" t="str">
            <v>Strukovna škola - Pula</v>
          </cell>
        </row>
        <row r="1327">
          <cell r="A1327">
            <v>2492</v>
          </cell>
          <cell r="B1327" t="str">
            <v>Strukovna škola - Virovitica</v>
          </cell>
        </row>
        <row r="1328">
          <cell r="A1328">
            <v>2592</v>
          </cell>
          <cell r="B1328" t="str">
            <v>Strukovna škola - Vukovar</v>
          </cell>
        </row>
        <row r="1329">
          <cell r="A1329">
            <v>2672</v>
          </cell>
          <cell r="B1329" t="str">
            <v xml:space="preserve">Strukovna škola Eugena Kumičića - Rovinj </v>
          </cell>
        </row>
        <row r="1330">
          <cell r="A1330">
            <v>2528</v>
          </cell>
          <cell r="B1330" t="str">
            <v>Strukovna škola Vice Vlatkovića</v>
          </cell>
        </row>
        <row r="1331">
          <cell r="A1331">
            <v>2580</v>
          </cell>
          <cell r="B1331" t="str">
            <v>Šibenska privatna gimnazija s pravom javnosti</v>
          </cell>
        </row>
        <row r="1332">
          <cell r="A1332">
            <v>2342</v>
          </cell>
          <cell r="B1332" t="str">
            <v>Škola kreativnog razvoja dr.Časl</v>
          </cell>
        </row>
        <row r="1333">
          <cell r="A1333">
            <v>2633</v>
          </cell>
          <cell r="B1333" t="str">
            <v>Škola likovnih umjetnosti - Split</v>
          </cell>
        </row>
        <row r="1334">
          <cell r="A1334">
            <v>2531</v>
          </cell>
          <cell r="B1334" t="str">
            <v>Škola primijenjene umjetnosti i dizajna - Zadar</v>
          </cell>
        </row>
        <row r="1335">
          <cell r="A1335">
            <v>2747</v>
          </cell>
          <cell r="B1335" t="str">
            <v>Škola primijenjene umjetnosti i dizajna - Zagreb</v>
          </cell>
        </row>
        <row r="1336">
          <cell r="A1336">
            <v>2558</v>
          </cell>
          <cell r="B1336" t="str">
            <v>Škola primijenjene umjetnosti i dizajna Osijek</v>
          </cell>
        </row>
        <row r="1337">
          <cell r="A1337">
            <v>2659</v>
          </cell>
          <cell r="B1337" t="str">
            <v>Škola primijenjenih umjetnosti i dizajna - Pula</v>
          </cell>
        </row>
        <row r="1338">
          <cell r="A1338">
            <v>2327</v>
          </cell>
          <cell r="B1338" t="str">
            <v>Škola suvremenog plesa Ane Maletić - Zagreb</v>
          </cell>
        </row>
        <row r="1339">
          <cell r="A1339">
            <v>2731</v>
          </cell>
          <cell r="B1339" t="str">
            <v>Škola za cestovni promet - Zagreb</v>
          </cell>
        </row>
        <row r="1340">
          <cell r="A1340">
            <v>2631</v>
          </cell>
          <cell r="B1340" t="str">
            <v>Škola za dizajn, grafiku i održivu gradnju - Split</v>
          </cell>
        </row>
        <row r="1341">
          <cell r="A1341">
            <v>2735</v>
          </cell>
          <cell r="B1341" t="str">
            <v>Škola za grafiku, dizajn i medijsku produkciju</v>
          </cell>
        </row>
        <row r="1342">
          <cell r="A1342">
            <v>2326</v>
          </cell>
          <cell r="B1342" t="str">
            <v>Škola za klasični balet - Zagreb</v>
          </cell>
        </row>
        <row r="1343">
          <cell r="A1343">
            <v>2715</v>
          </cell>
          <cell r="B1343" t="str">
            <v>Škola za medicinske sestre Mlinarska</v>
          </cell>
        </row>
        <row r="1344">
          <cell r="A1344">
            <v>2716</v>
          </cell>
          <cell r="B1344" t="str">
            <v>Škola za medicinske sestre Vinogradska</v>
          </cell>
        </row>
        <row r="1345">
          <cell r="A1345">
            <v>2718</v>
          </cell>
          <cell r="B1345" t="str">
            <v>Škola za medicinske sestre Vrapče</v>
          </cell>
        </row>
        <row r="1346">
          <cell r="A1346">
            <v>2734</v>
          </cell>
          <cell r="B1346" t="str">
            <v>Škola za modu i dizajn</v>
          </cell>
        </row>
        <row r="1347">
          <cell r="A1347">
            <v>2744</v>
          </cell>
          <cell r="B1347" t="str">
            <v>Škola za montažu instalacija i metalnih konstrukcija</v>
          </cell>
        </row>
        <row r="1348">
          <cell r="A1348">
            <v>1980</v>
          </cell>
          <cell r="B1348" t="str">
            <v>Škola za odgoj i obrazovanje - Pula</v>
          </cell>
        </row>
        <row r="1349">
          <cell r="A1349">
            <v>2559</v>
          </cell>
          <cell r="B1349" t="str">
            <v>Škola za osposobljavanje i obrazovanje Vinko Bek</v>
          </cell>
        </row>
        <row r="1350">
          <cell r="A1350">
            <v>2717</v>
          </cell>
          <cell r="B1350" t="str">
            <v>Škola za primalje - Zagreb</v>
          </cell>
        </row>
        <row r="1351">
          <cell r="A1351">
            <v>2473</v>
          </cell>
          <cell r="B1351" t="str">
            <v>Škola za primijenjenu umjetnost u Rijeci</v>
          </cell>
        </row>
        <row r="1352">
          <cell r="A1352">
            <v>2656</v>
          </cell>
          <cell r="B1352" t="str">
            <v>Škola za turizam, ugostiteljstvo i trgovinu - Pula</v>
          </cell>
        </row>
        <row r="1353">
          <cell r="A1353">
            <v>2366</v>
          </cell>
          <cell r="B1353" t="str">
            <v>Škola za umjetnost, dizajn, grafiku i odjeću - Zabok</v>
          </cell>
        </row>
        <row r="1354">
          <cell r="A1354">
            <v>2748</v>
          </cell>
          <cell r="B1354" t="str">
            <v>Športska gimnazija - Zagreb</v>
          </cell>
        </row>
        <row r="1355">
          <cell r="A1355">
            <v>2393</v>
          </cell>
          <cell r="B1355" t="str">
            <v>Šumarska i drvodjeljska škola - Karlovac</v>
          </cell>
        </row>
        <row r="1356">
          <cell r="A1356">
            <v>4011</v>
          </cell>
          <cell r="B1356" t="str">
            <v>Talijanska osnovna škola - Bernardo Parentin Poreč</v>
          </cell>
        </row>
        <row r="1357">
          <cell r="A1357">
            <v>1925</v>
          </cell>
          <cell r="B1357" t="str">
            <v>Talijanska osnovna škola - Buje</v>
          </cell>
        </row>
        <row r="1358">
          <cell r="A1358">
            <v>2018</v>
          </cell>
          <cell r="B1358" t="str">
            <v>Talijanska osnovna škola - Novigrad</v>
          </cell>
        </row>
        <row r="1359">
          <cell r="A1359">
            <v>1960</v>
          </cell>
          <cell r="B1359" t="str">
            <v xml:space="preserve">Talijanska osnovna škola - Poreč </v>
          </cell>
        </row>
        <row r="1360">
          <cell r="A1360">
            <v>1983</v>
          </cell>
          <cell r="B1360" t="str">
            <v>Talijanska osnovna škola Bernardo Benussi - Rovinj</v>
          </cell>
        </row>
        <row r="1361">
          <cell r="A1361">
            <v>2030</v>
          </cell>
          <cell r="B1361" t="str">
            <v>Talijanska osnovna škola Galileo Galilei - Umag</v>
          </cell>
        </row>
        <row r="1362">
          <cell r="A1362">
            <v>2670</v>
          </cell>
          <cell r="B1362" t="str">
            <v xml:space="preserve">Talijanska srednja škola - Rovinj </v>
          </cell>
        </row>
        <row r="1363">
          <cell r="A1363">
            <v>2660</v>
          </cell>
          <cell r="B1363" t="str">
            <v>Talijanska srednja škola Dante Alighieri - Pula</v>
          </cell>
        </row>
        <row r="1364">
          <cell r="A1364">
            <v>2648</v>
          </cell>
          <cell r="B1364" t="str">
            <v>Talijanska srednja škola Leonardo da Vinci - Buje</v>
          </cell>
        </row>
        <row r="1365">
          <cell r="A1365">
            <v>2608</v>
          </cell>
          <cell r="B1365" t="str">
            <v>Tehnička i industrijska škola Ruđera Boškovića u Sinju</v>
          </cell>
        </row>
        <row r="1366">
          <cell r="A1366">
            <v>2433</v>
          </cell>
          <cell r="B1366" t="str">
            <v>Tehnička škola - Bjelovar</v>
          </cell>
        </row>
        <row r="1367">
          <cell r="A1367">
            <v>2692</v>
          </cell>
          <cell r="B1367" t="str">
            <v>Tehnička škola - Čakovec</v>
          </cell>
        </row>
        <row r="1368">
          <cell r="A1368">
            <v>2438</v>
          </cell>
          <cell r="B1368" t="str">
            <v>Tehnička škola - Daruvar</v>
          </cell>
        </row>
        <row r="1369">
          <cell r="A1369">
            <v>2395</v>
          </cell>
          <cell r="B1369" t="str">
            <v>Tehnička škola - Karlovac</v>
          </cell>
        </row>
        <row r="1370">
          <cell r="A1370">
            <v>2376</v>
          </cell>
          <cell r="B1370" t="str">
            <v>Tehnička škola - Kutina</v>
          </cell>
        </row>
        <row r="1371">
          <cell r="A1371">
            <v>2499</v>
          </cell>
          <cell r="B1371" t="str">
            <v>Tehnička škola - Požega</v>
          </cell>
        </row>
        <row r="1372">
          <cell r="A1372">
            <v>2663</v>
          </cell>
          <cell r="B1372" t="str">
            <v>Tehnička škola - Pula</v>
          </cell>
        </row>
        <row r="1373">
          <cell r="A1373">
            <v>2385</v>
          </cell>
          <cell r="B1373" t="str">
            <v>Tehnička škola - Sisak</v>
          </cell>
        </row>
        <row r="1374">
          <cell r="A1374">
            <v>2511</v>
          </cell>
          <cell r="B1374" t="str">
            <v>Tehnička škola - Slavonski Brod</v>
          </cell>
        </row>
        <row r="1375">
          <cell r="A1375">
            <v>2576</v>
          </cell>
          <cell r="B1375" t="str">
            <v>Tehnička škola - Šibenik</v>
          </cell>
        </row>
        <row r="1376">
          <cell r="A1376">
            <v>2490</v>
          </cell>
          <cell r="B1376" t="str">
            <v>Tehnička škola - Virovitica</v>
          </cell>
        </row>
        <row r="1377">
          <cell r="A1377">
            <v>2527</v>
          </cell>
          <cell r="B1377" t="str">
            <v>Tehnička škola - Zadar</v>
          </cell>
        </row>
        <row r="1378">
          <cell r="A1378">
            <v>2740</v>
          </cell>
          <cell r="B1378" t="str">
            <v>Tehnička škola - Zagreb</v>
          </cell>
        </row>
        <row r="1379">
          <cell r="A1379">
            <v>2596</v>
          </cell>
          <cell r="B1379" t="str">
            <v>Tehnička škola - Županja</v>
          </cell>
        </row>
        <row r="1380">
          <cell r="A1380">
            <v>2553</v>
          </cell>
          <cell r="B1380" t="str">
            <v>Tehnička škola i prirodoslovna gimnazija Ruđera Boškovića - Osijek</v>
          </cell>
        </row>
        <row r="1381">
          <cell r="A1381">
            <v>2591</v>
          </cell>
          <cell r="B1381" t="str">
            <v>Tehnička škola Nikole Tesle - Vukovar</v>
          </cell>
        </row>
        <row r="1382">
          <cell r="A1382">
            <v>2581</v>
          </cell>
          <cell r="B1382" t="str">
            <v>Tehnička škola Ruđera Boškovića - Vinkovci</v>
          </cell>
        </row>
        <row r="1383">
          <cell r="A1383">
            <v>2764</v>
          </cell>
          <cell r="B1383" t="str">
            <v>Tehnička škola Ruđera Boškovića - Zagreb</v>
          </cell>
        </row>
        <row r="1384">
          <cell r="A1384">
            <v>2601</v>
          </cell>
          <cell r="B1384" t="str">
            <v>Tehnička škola u Imotskom</v>
          </cell>
        </row>
        <row r="1385">
          <cell r="A1385">
            <v>2463</v>
          </cell>
          <cell r="B1385" t="str">
            <v>Tehnička škola Rijeka</v>
          </cell>
        </row>
        <row r="1386">
          <cell r="A1386">
            <v>2628</v>
          </cell>
          <cell r="B1386" t="str">
            <v>Tehnička škola za strojarstvo i mehatroniku - Split</v>
          </cell>
        </row>
        <row r="1387">
          <cell r="A1387">
            <v>2727</v>
          </cell>
          <cell r="B1387" t="str">
            <v>Treća ekonomska škola - Zagreb</v>
          </cell>
        </row>
        <row r="1388">
          <cell r="A1388">
            <v>2557</v>
          </cell>
          <cell r="B1388" t="str">
            <v>Trgovačka i komercijalna škola davor Milas - Osijek</v>
          </cell>
        </row>
        <row r="1389">
          <cell r="A1389">
            <v>2454</v>
          </cell>
          <cell r="B1389" t="str">
            <v>Trgovačka i tekstilna škola u Rijeci</v>
          </cell>
        </row>
        <row r="1390">
          <cell r="A1390">
            <v>2746</v>
          </cell>
          <cell r="B1390" t="str">
            <v>Trgovačka škola - Zagreb</v>
          </cell>
        </row>
        <row r="1391">
          <cell r="A1391">
            <v>2396</v>
          </cell>
          <cell r="B1391" t="str">
            <v>Trgovačko - ugostiteljska škola - Karlovac</v>
          </cell>
        </row>
        <row r="1392">
          <cell r="A1392">
            <v>2680</v>
          </cell>
          <cell r="B1392" t="str">
            <v>Turistička i ugostiteljska škola - Dubrovnik</v>
          </cell>
        </row>
        <row r="1393">
          <cell r="A1393">
            <v>2635</v>
          </cell>
          <cell r="B1393" t="str">
            <v>Turističko - ugostiteljska škola - Split</v>
          </cell>
        </row>
        <row r="1394">
          <cell r="A1394">
            <v>2655</v>
          </cell>
          <cell r="B1394" t="str">
            <v xml:space="preserve">Turističko - ugostiteljska škola Antona Štifanića - Poreč </v>
          </cell>
        </row>
        <row r="1395">
          <cell r="A1395">
            <v>2435</v>
          </cell>
          <cell r="B1395" t="str">
            <v>Turističko-ugostiteljska i prehrambena škola - Bjelovar</v>
          </cell>
        </row>
        <row r="1396">
          <cell r="A1396">
            <v>2574</v>
          </cell>
          <cell r="B1396" t="str">
            <v>Turističko-ugostiteljska škola - Šibenik</v>
          </cell>
        </row>
        <row r="1397">
          <cell r="A1397">
            <v>4001</v>
          </cell>
          <cell r="B1397" t="str">
            <v>Učenički dom</v>
          </cell>
        </row>
        <row r="1398">
          <cell r="A1398">
            <v>4046</v>
          </cell>
          <cell r="B1398" t="str">
            <v>Učenički dom Hrvatski učiteljski konvikt</v>
          </cell>
        </row>
        <row r="1399">
          <cell r="A1399">
            <v>4048</v>
          </cell>
          <cell r="B1399" t="str">
            <v>Učenički dom Lovran</v>
          </cell>
        </row>
        <row r="1400">
          <cell r="A1400">
            <v>4049</v>
          </cell>
          <cell r="B1400" t="str">
            <v>Učenički dom Marije Jambrišak</v>
          </cell>
        </row>
        <row r="1401">
          <cell r="A1401">
            <v>4054</v>
          </cell>
          <cell r="B1401" t="str">
            <v>Učenički dom Varaždin</v>
          </cell>
        </row>
        <row r="1402">
          <cell r="A1402">
            <v>2845</v>
          </cell>
          <cell r="B1402" t="str">
            <v>Učilište za popularnu i jazz glazbu</v>
          </cell>
        </row>
        <row r="1403">
          <cell r="A1403">
            <v>2447</v>
          </cell>
          <cell r="B1403" t="str">
            <v>Ugostiteljska škola - Opatija</v>
          </cell>
        </row>
        <row r="1404">
          <cell r="A1404">
            <v>2555</v>
          </cell>
          <cell r="B1404" t="str">
            <v>Ugostiteljsko - turistička škola - Osijek</v>
          </cell>
        </row>
        <row r="1405">
          <cell r="A1405">
            <v>2729</v>
          </cell>
          <cell r="B1405" t="str">
            <v>Ugostiteljsko-turističko učilište - Zagreb</v>
          </cell>
        </row>
        <row r="1406">
          <cell r="A1406">
            <v>2914</v>
          </cell>
          <cell r="B1406" t="str">
            <v>Umjetnička gimnazija Ars Animae s pravom javnosti - Split</v>
          </cell>
        </row>
        <row r="1407">
          <cell r="A1407">
            <v>60</v>
          </cell>
          <cell r="B1407" t="str">
            <v>Umjetnička škola Franje Lučića</v>
          </cell>
        </row>
        <row r="1408">
          <cell r="A1408">
            <v>2059</v>
          </cell>
          <cell r="B1408" t="str">
            <v>Umjetnička škola Luke Sorkočevića - Dubrovnik</v>
          </cell>
        </row>
        <row r="1409">
          <cell r="A1409">
            <v>1941</v>
          </cell>
          <cell r="B1409" t="str">
            <v>Umjetnička škola Matka Brajše Rašana</v>
          </cell>
        </row>
        <row r="1410">
          <cell r="A1410">
            <v>2139</v>
          </cell>
          <cell r="B1410" t="str">
            <v>Umjetnička škola Miroslav Magdalenić - Čakovec</v>
          </cell>
        </row>
        <row r="1411">
          <cell r="A1411">
            <v>1959</v>
          </cell>
          <cell r="B1411" t="str">
            <v>Umjetnička škola Poreč</v>
          </cell>
        </row>
        <row r="1412">
          <cell r="A1412">
            <v>2745</v>
          </cell>
          <cell r="B1412" t="str">
            <v>Upravna škola Zagreb</v>
          </cell>
        </row>
        <row r="1413">
          <cell r="A1413">
            <v>2700</v>
          </cell>
          <cell r="B1413" t="str">
            <v>V. gimnazija - Zagreb</v>
          </cell>
        </row>
        <row r="1414">
          <cell r="A1414">
            <v>2623</v>
          </cell>
          <cell r="B1414" t="str">
            <v>V. gimnazija Vladimir Nazor - Split</v>
          </cell>
        </row>
        <row r="1415">
          <cell r="A1415">
            <v>630</v>
          </cell>
          <cell r="B1415" t="str">
            <v>V. osnovna škola - Bjelovar</v>
          </cell>
        </row>
        <row r="1416">
          <cell r="A1416">
            <v>465</v>
          </cell>
          <cell r="B1416" t="str">
            <v>V. osnovna škola - Varaždin</v>
          </cell>
        </row>
        <row r="1417">
          <cell r="A1417">
            <v>2719</v>
          </cell>
          <cell r="B1417" t="str">
            <v>Veterinarska škola - Zagreb</v>
          </cell>
        </row>
        <row r="1418">
          <cell r="A1418">
            <v>466</v>
          </cell>
          <cell r="B1418" t="str">
            <v>VI. osnovna škola - Varaždin</v>
          </cell>
        </row>
        <row r="1419">
          <cell r="A1419">
            <v>2702</v>
          </cell>
          <cell r="B1419" t="str">
            <v>VII. gimnazija - Zagreb</v>
          </cell>
        </row>
        <row r="1420">
          <cell r="A1420">
            <v>468</v>
          </cell>
          <cell r="B1420" t="str">
            <v>VII. osnovna škola - Varaždin</v>
          </cell>
        </row>
        <row r="1421">
          <cell r="A1421">
            <v>2330</v>
          </cell>
          <cell r="B1421" t="str">
            <v>Waldorfska škola u Zagrebu</v>
          </cell>
        </row>
        <row r="1422">
          <cell r="A1422">
            <v>2705</v>
          </cell>
          <cell r="B1422" t="str">
            <v>X. gimnazija Ivan Supek - Zagreb</v>
          </cell>
        </row>
        <row r="1423">
          <cell r="A1423">
            <v>2706</v>
          </cell>
          <cell r="B1423" t="str">
            <v>XI. gimnazija - Zagreb</v>
          </cell>
        </row>
        <row r="1424">
          <cell r="A1424">
            <v>2707</v>
          </cell>
          <cell r="B1424" t="str">
            <v>XII. gimnazija - Zagreb</v>
          </cell>
        </row>
        <row r="1425">
          <cell r="A1425">
            <v>2708</v>
          </cell>
          <cell r="B1425" t="str">
            <v>XIII. gimnazija - Zagreb</v>
          </cell>
        </row>
        <row r="1426">
          <cell r="A1426">
            <v>2710</v>
          </cell>
          <cell r="B1426" t="str">
            <v>XV. gimnazija - Zagreb</v>
          </cell>
        </row>
        <row r="1427">
          <cell r="A1427">
            <v>2711</v>
          </cell>
          <cell r="B1427" t="str">
            <v>XVI. gimnazija - Zagreb</v>
          </cell>
        </row>
        <row r="1428">
          <cell r="A1428">
            <v>2713</v>
          </cell>
          <cell r="B1428" t="str">
            <v>XVIII. gimnazija - Zagreb</v>
          </cell>
        </row>
        <row r="1429">
          <cell r="A1429">
            <v>2536</v>
          </cell>
          <cell r="B1429" t="str">
            <v>Zadarska privatna gimnazija s pravom javnosti</v>
          </cell>
        </row>
        <row r="1430">
          <cell r="A1430">
            <v>4000</v>
          </cell>
          <cell r="B1430" t="str">
            <v>Zadruga</v>
          </cell>
        </row>
        <row r="1431">
          <cell r="A1431">
            <v>2775</v>
          </cell>
          <cell r="B1431" t="str">
            <v>Zagrebačka umjetnička gimnazija s pravom javnosti</v>
          </cell>
        </row>
        <row r="1432">
          <cell r="A1432">
            <v>2586</v>
          </cell>
          <cell r="B1432" t="str">
            <v>Zdravstvena i veterinarska škola Dr. Andrije Štampara - Vinkovci</v>
          </cell>
        </row>
        <row r="1433">
          <cell r="A1433">
            <v>2634</v>
          </cell>
          <cell r="B1433" t="str">
            <v>Zdravstvena škola - Split</v>
          </cell>
        </row>
        <row r="1434">
          <cell r="A1434">
            <v>2714</v>
          </cell>
          <cell r="B1434" t="str">
            <v>Zdravstveno učilište - Zagreb</v>
          </cell>
        </row>
        <row r="1435">
          <cell r="A1435">
            <v>2359</v>
          </cell>
          <cell r="B1435" t="str">
            <v>Zrakoplovna tehnička škola Rudolfa Perešina</v>
          </cell>
        </row>
        <row r="1436">
          <cell r="A1436">
            <v>2477</v>
          </cell>
          <cell r="B1436" t="str">
            <v>Željeznička tehnička škola - Moravice</v>
          </cell>
        </row>
        <row r="1437">
          <cell r="A1437">
            <v>2751</v>
          </cell>
          <cell r="B1437" t="str">
            <v>Ženska opća gimnazija Družbe sestara milosrdnica - s pravom javnosti</v>
          </cell>
        </row>
        <row r="1438">
          <cell r="A1438">
            <v>4043</v>
          </cell>
          <cell r="B1438" t="str">
            <v>Ženski đački dom Dubrovnik</v>
          </cell>
        </row>
        <row r="1439">
          <cell r="A1439">
            <v>4007</v>
          </cell>
          <cell r="B1439" t="str">
            <v>Ženski đački dom Split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2935</v>
          </cell>
          <cell r="B253" t="str">
            <v>Osnovna glazbena škola - Metković</v>
          </cell>
        </row>
        <row r="254">
          <cell r="A254">
            <v>1028</v>
          </cell>
          <cell r="B254" t="str">
            <v>Osnovna glazbena škola - Pakrac</v>
          </cell>
        </row>
        <row r="255">
          <cell r="A255">
            <v>452</v>
          </cell>
          <cell r="B255" t="str">
            <v>Osnovna glazbena škola - pučko otvoreno učilište Dragutin Novak</v>
          </cell>
        </row>
        <row r="256">
          <cell r="A256">
            <v>2081</v>
          </cell>
          <cell r="B256" t="str">
            <v>Osnovna glazbena škola (pri Pučkom otvorenom učilištu Ploče)</v>
          </cell>
        </row>
        <row r="257">
          <cell r="A257">
            <v>69</v>
          </cell>
          <cell r="B257" t="str">
            <v>Osnovna glazbena škola (pri Pučkom otvorenom učilištu Vrbovec)</v>
          </cell>
        </row>
        <row r="258">
          <cell r="A258">
            <v>805</v>
          </cell>
          <cell r="B258" t="str">
            <v>Osnovna glazbena škola Aleksandra Jug - Matić</v>
          </cell>
        </row>
        <row r="259">
          <cell r="A259">
            <v>2949</v>
          </cell>
          <cell r="B259" t="str">
            <v>Osnovna glazbena škola Beli Manastir</v>
          </cell>
        </row>
        <row r="260">
          <cell r="A260">
            <v>258</v>
          </cell>
          <cell r="B260" t="str">
            <v>Osnovna glazbena škola Borisa Papandopula</v>
          </cell>
        </row>
        <row r="261">
          <cell r="A261">
            <v>3140</v>
          </cell>
          <cell r="B261" t="str">
            <v>Osnovna glazbena škola Brač</v>
          </cell>
        </row>
        <row r="262">
          <cell r="A262">
            <v>3130</v>
          </cell>
          <cell r="B262" t="str">
            <v>Osnovna glazbena škola Dugo Selo</v>
          </cell>
        </row>
        <row r="263">
          <cell r="A263">
            <v>460</v>
          </cell>
          <cell r="B263" t="str">
            <v>Osnovna glazbena škola Ivan Padovec</v>
          </cell>
        </row>
        <row r="264">
          <cell r="A264">
            <v>2334</v>
          </cell>
          <cell r="B264" t="str">
            <v xml:space="preserve">Osnovna glazbena škola Ivana Zajca </v>
          </cell>
        </row>
        <row r="265">
          <cell r="A265">
            <v>745</v>
          </cell>
          <cell r="B265" t="str">
            <v>Osnovna glazbena škola Ive Tijardovića - Delnice</v>
          </cell>
        </row>
        <row r="266">
          <cell r="A266">
            <v>1715</v>
          </cell>
          <cell r="B266" t="str">
            <v xml:space="preserve">Osnovna glazbena škola Jakova Gotovca </v>
          </cell>
        </row>
        <row r="267">
          <cell r="A267">
            <v>850</v>
          </cell>
          <cell r="B267" t="str">
            <v>Osnovna glazbena škola Josipa Kašmana</v>
          </cell>
        </row>
        <row r="268">
          <cell r="A268">
            <v>1584</v>
          </cell>
          <cell r="B268" t="str">
            <v>Osnovna glazbena škola Josipa Runjanina - Vinkovci</v>
          </cell>
        </row>
        <row r="269">
          <cell r="A269">
            <v>2909</v>
          </cell>
          <cell r="B269" t="str">
            <v>Osnovna glazbena škola Kontesa Dora</v>
          </cell>
        </row>
        <row r="270">
          <cell r="A270">
            <v>4033</v>
          </cell>
          <cell r="B270" t="str">
            <v>Osnovna glazbena škola Korčula</v>
          </cell>
        </row>
        <row r="271">
          <cell r="A271">
            <v>1529</v>
          </cell>
          <cell r="B271" t="str">
            <v>Osnovna glazbena škola Krsto Odak</v>
          </cell>
        </row>
        <row r="272">
          <cell r="A272">
            <v>446</v>
          </cell>
          <cell r="B272" t="str">
            <v>Osnovna glazbena škola Ladislava Šabana</v>
          </cell>
        </row>
        <row r="273">
          <cell r="A273">
            <v>1702</v>
          </cell>
          <cell r="B273" t="str">
            <v>Osnovna glazbena škola Lovre pl. Matačića</v>
          </cell>
        </row>
        <row r="274">
          <cell r="A274">
            <v>842</v>
          </cell>
          <cell r="B274" t="str">
            <v>Osnovna glazbena škola Mirković</v>
          </cell>
        </row>
        <row r="275">
          <cell r="A275">
            <v>3148</v>
          </cell>
          <cell r="B275" t="str">
            <v>Osnovna glazbena škola Mladen Pozaić pri Osnovnoj školi Garešnica</v>
          </cell>
        </row>
        <row r="276">
          <cell r="A276">
            <v>1332</v>
          </cell>
          <cell r="B276" t="str">
            <v>Osnovna glazbena škola pri Osnovnoj školi August Harambašić</v>
          </cell>
        </row>
        <row r="277">
          <cell r="A277">
            <v>146</v>
          </cell>
          <cell r="B277" t="str">
            <v>Osnovna glazbena škola pri Osnovnoj školi Augusta Cesarca - Krapina</v>
          </cell>
        </row>
        <row r="278">
          <cell r="A278">
            <v>2947</v>
          </cell>
          <cell r="B278" t="str">
            <v>Osnovna glazbena škola pri Osnovnoj školi Biograd</v>
          </cell>
        </row>
        <row r="279">
          <cell r="A279">
            <v>2956</v>
          </cell>
          <cell r="B279" t="str">
            <v>Osnovna glazbena škola pri Osnovnoj školi Blato</v>
          </cell>
        </row>
        <row r="280">
          <cell r="A280">
            <v>2945</v>
          </cell>
          <cell r="B280" t="str">
            <v>Osnovna glazbena škola pri Osnovnoj školi Dr. Jure Turića</v>
          </cell>
        </row>
        <row r="281">
          <cell r="A281">
            <v>1587</v>
          </cell>
          <cell r="B281" t="str">
            <v>Osnovna glazbena škola pri Osnovnoj školi Dragutina Tadijanovića</v>
          </cell>
        </row>
        <row r="282">
          <cell r="A282">
            <v>1338</v>
          </cell>
          <cell r="B282" t="str">
            <v>Osnovna glazbena škola pri Osnovnoj školi Ivan Goran Kovačić</v>
          </cell>
        </row>
        <row r="283">
          <cell r="A283">
            <v>862</v>
          </cell>
          <cell r="B283" t="str">
            <v>Osnovna glazbena škola pri Osnovnoj školi Ivana Mažuranića</v>
          </cell>
        </row>
        <row r="284">
          <cell r="A284">
            <v>3289</v>
          </cell>
          <cell r="B284" t="str">
            <v>Osnovna glazbena škola pri osnovnoj školi Ivane Brlić - Mažuranić</v>
          </cell>
        </row>
        <row r="285">
          <cell r="A285">
            <v>3149</v>
          </cell>
          <cell r="B285" t="str">
            <v>Osnovna glazbena škola pri Osnovnoj školi Ksavera Šandora Gjalskog</v>
          </cell>
        </row>
        <row r="286">
          <cell r="A286">
            <v>3129</v>
          </cell>
          <cell r="B286" t="str">
            <v>Osnovna glazbena škola pri Osnovnoj školi Marija Bistrica</v>
          </cell>
        </row>
        <row r="287">
          <cell r="A287">
            <v>1390</v>
          </cell>
          <cell r="B287" t="str">
            <v>Osnovna glazbena škola pri Osnovnoj školi Matije Petra Katančića</v>
          </cell>
        </row>
        <row r="288">
          <cell r="A288">
            <v>2115</v>
          </cell>
          <cell r="B288" t="str">
            <v>Osnovna glazbena škola pri Osnovnoj školi Opuzen</v>
          </cell>
        </row>
        <row r="289">
          <cell r="A289">
            <v>3301</v>
          </cell>
          <cell r="B289" t="str">
            <v>Osnovna glazbena škola pri Osnovnoj školi Orebić</v>
          </cell>
        </row>
        <row r="290">
          <cell r="A290">
            <v>3300</v>
          </cell>
          <cell r="B290" t="str">
            <v>Osnovna glazbena škola pri Osnovnoj školi Petra Kanavelića</v>
          </cell>
        </row>
        <row r="291">
          <cell r="A291">
            <v>2966</v>
          </cell>
          <cell r="B291" t="str">
            <v>Osnovna glazbena škola pri Osnovnoj školi Rivarela</v>
          </cell>
        </row>
        <row r="292">
          <cell r="A292">
            <v>1987</v>
          </cell>
          <cell r="B292" t="str">
            <v>Osnovna glazbena škola pri Osnovnoj školi Vladimira Nazora</v>
          </cell>
        </row>
        <row r="293">
          <cell r="A293">
            <v>1098</v>
          </cell>
          <cell r="B293" t="str">
            <v>Osnovna glazbena škola pučko otvoreno učilište Matija Antun Relković</v>
          </cell>
        </row>
        <row r="294">
          <cell r="A294">
            <v>4032</v>
          </cell>
          <cell r="B294" t="str">
            <v>Osnovna glazbena škola Rab</v>
          </cell>
        </row>
        <row r="295">
          <cell r="A295">
            <v>2335</v>
          </cell>
          <cell r="B295" t="str">
            <v>Osnovna glazbena škola Rudolfa Matza</v>
          </cell>
        </row>
        <row r="296">
          <cell r="A296">
            <v>1601</v>
          </cell>
          <cell r="B296" t="str">
            <v>Osnovna glazbena škola Srećko Albini - Županja</v>
          </cell>
        </row>
        <row r="297">
          <cell r="A297">
            <v>2967</v>
          </cell>
          <cell r="B297" t="str">
            <v>Osnovna glazbena škola Sv. Benedikta</v>
          </cell>
        </row>
        <row r="298">
          <cell r="A298">
            <v>2032</v>
          </cell>
          <cell r="B298" t="str">
            <v>Osnovna glazbena škola Umag, Scuola elementare di musica Umago</v>
          </cell>
        </row>
        <row r="299">
          <cell r="A299">
            <v>2954</v>
          </cell>
          <cell r="B299" t="str">
            <v>Osnovna glazbena škola Vela Luka pri Osnovnoj školi - Vela Luka</v>
          </cell>
        </row>
        <row r="300">
          <cell r="A300">
            <v>908</v>
          </cell>
          <cell r="B300" t="str">
            <v>Osnovna glazbena škola Vjenceslava Novaka - Senj</v>
          </cell>
        </row>
        <row r="301">
          <cell r="A301">
            <v>2347</v>
          </cell>
          <cell r="B301" t="str">
            <v>Osnovna Montessori Škola Barunice Dedee Vranyczany</v>
          </cell>
        </row>
        <row r="302">
          <cell r="A302">
            <v>4003</v>
          </cell>
          <cell r="B302" t="str">
            <v>Osnovna škola "Meterize"</v>
          </cell>
        </row>
        <row r="303">
          <cell r="A303">
            <v>4019</v>
          </cell>
          <cell r="B303" t="str">
            <v>Osnovna škola Dugo Selo</v>
          </cell>
        </row>
        <row r="304">
          <cell r="A304">
            <v>1967</v>
          </cell>
          <cell r="B304" t="str">
            <v>Osnovna škola Giuseppina Martinuzzi - Pula</v>
          </cell>
        </row>
        <row r="305">
          <cell r="A305">
            <v>1820</v>
          </cell>
          <cell r="B305" t="str">
            <v>Osnovna škola Josipa Jovića</v>
          </cell>
        </row>
        <row r="306">
          <cell r="A306">
            <v>193</v>
          </cell>
          <cell r="B306" t="str">
            <v>Osnovna škola pri Specijalnoj bolnici za rehabilitaciju Krapinske Toplice</v>
          </cell>
        </row>
        <row r="307">
          <cell r="A307">
            <v>1953</v>
          </cell>
          <cell r="B307" t="str">
            <v>Osnovna škola Vladimira Nazora Pazin, Glazbeni odjel Pazin</v>
          </cell>
        </row>
        <row r="308">
          <cell r="A308">
            <v>2328</v>
          </cell>
          <cell r="B308" t="str">
            <v>Osnovna škola za balet i ritmiku - Zagreb</v>
          </cell>
        </row>
        <row r="309">
          <cell r="A309">
            <v>2944</v>
          </cell>
          <cell r="B309" t="str">
            <v>Osnovna škola za balet i suvremeni ples pri Osnovnoj školi Vežica</v>
          </cell>
        </row>
        <row r="310">
          <cell r="A310">
            <v>806</v>
          </cell>
          <cell r="B310" t="str">
            <v>Osnovna waldorfska škola - Rijeka</v>
          </cell>
        </row>
        <row r="311">
          <cell r="A311">
            <v>1695</v>
          </cell>
          <cell r="B311" t="str">
            <v>OŠ 1. listopada 1942.</v>
          </cell>
        </row>
        <row r="312">
          <cell r="A312">
            <v>275</v>
          </cell>
          <cell r="B312" t="str">
            <v>OŠ 22. lipnja</v>
          </cell>
        </row>
        <row r="313">
          <cell r="A313">
            <v>929</v>
          </cell>
          <cell r="B313" t="str">
            <v>OŠ A. G. Matoša - Novalja</v>
          </cell>
        </row>
        <row r="314">
          <cell r="A314">
            <v>2270</v>
          </cell>
          <cell r="B314" t="str">
            <v>OŠ Alojzija Stepinca</v>
          </cell>
        </row>
        <row r="315">
          <cell r="A315">
            <v>496</v>
          </cell>
          <cell r="B315" t="str">
            <v>OŠ Andrije Kačića Miošića</v>
          </cell>
        </row>
        <row r="316">
          <cell r="A316">
            <v>574</v>
          </cell>
          <cell r="B316" t="str">
            <v>OŠ Andrije Palmovića</v>
          </cell>
        </row>
        <row r="317">
          <cell r="A317">
            <v>1626</v>
          </cell>
          <cell r="B317" t="str">
            <v>OŠ Ane Katarine Zrinski</v>
          </cell>
        </row>
        <row r="318">
          <cell r="A318">
            <v>1840</v>
          </cell>
          <cell r="B318" t="str">
            <v>OŠ Ante Anđelinović</v>
          </cell>
        </row>
        <row r="319">
          <cell r="A319">
            <v>2068</v>
          </cell>
          <cell r="B319" t="str">
            <v xml:space="preserve">OŠ Ante Curać-Pinjac </v>
          </cell>
        </row>
        <row r="320">
          <cell r="A320">
            <v>2885</v>
          </cell>
          <cell r="B320" t="str">
            <v>OŠ Ante Kovačića - Marija Gorica</v>
          </cell>
        </row>
        <row r="321">
          <cell r="A321">
            <v>2247</v>
          </cell>
          <cell r="B321" t="str">
            <v>OŠ Ante Kovačića - Zagreb</v>
          </cell>
        </row>
        <row r="322">
          <cell r="A322">
            <v>220</v>
          </cell>
          <cell r="B322" t="str">
            <v>OŠ Ante Kovačića - Zlatar</v>
          </cell>
        </row>
        <row r="323">
          <cell r="A323">
            <v>1868</v>
          </cell>
          <cell r="B323" t="str">
            <v>OŠ Ante Starčevića - Dicmo</v>
          </cell>
        </row>
        <row r="324">
          <cell r="A324">
            <v>498</v>
          </cell>
          <cell r="B324" t="str">
            <v>OŠ Ante Starčevića - Lepoglava</v>
          </cell>
        </row>
        <row r="325">
          <cell r="A325">
            <v>1194</v>
          </cell>
          <cell r="B325" t="str">
            <v>OŠ Ante Starčevića - Rešetari</v>
          </cell>
        </row>
        <row r="326">
          <cell r="A326">
            <v>1512</v>
          </cell>
          <cell r="B326" t="str">
            <v>OŠ Ante Starčevića - Viljevo</v>
          </cell>
        </row>
        <row r="327">
          <cell r="A327">
            <v>1631</v>
          </cell>
          <cell r="B327" t="str">
            <v>OŠ Antun Gustav Matoš - Tovarnik</v>
          </cell>
        </row>
        <row r="328">
          <cell r="A328">
            <v>1582</v>
          </cell>
          <cell r="B328" t="str">
            <v>OŠ Antun Gustav Matoš - Vinkovci</v>
          </cell>
        </row>
        <row r="329">
          <cell r="A329">
            <v>1614</v>
          </cell>
          <cell r="B329" t="str">
            <v>OŠ Antun i Stjepan Radić</v>
          </cell>
        </row>
        <row r="330">
          <cell r="A330">
            <v>398</v>
          </cell>
          <cell r="B330" t="str">
            <v xml:space="preserve">OŠ Antun Klasnic - Lasinja </v>
          </cell>
        </row>
        <row r="331">
          <cell r="A331">
            <v>1124</v>
          </cell>
          <cell r="B331" t="str">
            <v>OŠ Antun Matija Reljković</v>
          </cell>
        </row>
        <row r="332">
          <cell r="A332">
            <v>1180</v>
          </cell>
          <cell r="B332" t="str">
            <v>OŠ Antun Mihanović - Nova Kapela - Batrina</v>
          </cell>
        </row>
        <row r="333">
          <cell r="A333">
            <v>1101</v>
          </cell>
          <cell r="B333" t="str">
            <v>OŠ Antun Mihanović - Slavonski Brod</v>
          </cell>
        </row>
        <row r="334">
          <cell r="A334">
            <v>524</v>
          </cell>
          <cell r="B334" t="str">
            <v>OŠ Antun Nemčić Gostovinski</v>
          </cell>
        </row>
        <row r="335">
          <cell r="A335">
            <v>76</v>
          </cell>
          <cell r="B335" t="str">
            <v>OŠ Antuna Augustinčića</v>
          </cell>
        </row>
        <row r="336">
          <cell r="A336">
            <v>1597</v>
          </cell>
          <cell r="B336" t="str">
            <v>OŠ Antuna Bauera</v>
          </cell>
        </row>
        <row r="337">
          <cell r="A337">
            <v>2219</v>
          </cell>
          <cell r="B337" t="str">
            <v>OŠ Antuna Branka Šimića</v>
          </cell>
        </row>
        <row r="338">
          <cell r="A338">
            <v>970</v>
          </cell>
          <cell r="B338" t="str">
            <v>OŠ Antuna Gustava Matoša - Čačinci</v>
          </cell>
        </row>
        <row r="339">
          <cell r="A339">
            <v>2222</v>
          </cell>
          <cell r="B339" t="str">
            <v>OŠ Antuna Gustava Matoša - Zagreb</v>
          </cell>
        </row>
        <row r="340">
          <cell r="A340">
            <v>506</v>
          </cell>
          <cell r="B340" t="str">
            <v>OŠ Antuna i Ivana Kukuljevića</v>
          </cell>
        </row>
        <row r="341">
          <cell r="A341">
            <v>1033</v>
          </cell>
          <cell r="B341" t="str">
            <v>OŠ Antuna Kanižlića</v>
          </cell>
        </row>
        <row r="342">
          <cell r="A342">
            <v>2055</v>
          </cell>
          <cell r="B342" t="str">
            <v>OŠ Antuna Masle - Orašac</v>
          </cell>
        </row>
        <row r="343">
          <cell r="A343">
            <v>141</v>
          </cell>
          <cell r="B343" t="str">
            <v>OŠ Antuna Mihanovića - Klanjec</v>
          </cell>
        </row>
        <row r="344">
          <cell r="A344">
            <v>1364</v>
          </cell>
          <cell r="B344" t="str">
            <v>OŠ Antuna Mihanovića - Osijek</v>
          </cell>
        </row>
        <row r="345">
          <cell r="A345">
            <v>207</v>
          </cell>
          <cell r="B345" t="str">
            <v>OŠ Antuna Mihanovića - Petrovsko</v>
          </cell>
        </row>
        <row r="346">
          <cell r="A346">
            <v>2208</v>
          </cell>
          <cell r="B346" t="str">
            <v>OŠ Antuna Mihanovića - Zagreb</v>
          </cell>
        </row>
        <row r="347">
          <cell r="A347">
            <v>1517</v>
          </cell>
          <cell r="B347" t="str">
            <v>OŠ Antuna Mihanovića Petropoljskog</v>
          </cell>
        </row>
        <row r="348">
          <cell r="A348">
            <v>1510</v>
          </cell>
          <cell r="B348" t="str">
            <v>OŠ Antunovac</v>
          </cell>
        </row>
        <row r="349">
          <cell r="A349">
            <v>923</v>
          </cell>
          <cell r="B349" t="str">
            <v>OŠ Anž Frankopan - Kosinj</v>
          </cell>
        </row>
        <row r="350">
          <cell r="A350">
            <v>1625</v>
          </cell>
          <cell r="B350" t="str">
            <v>OŠ August Cesarec - Ivankovo</v>
          </cell>
        </row>
        <row r="351">
          <cell r="A351">
            <v>1005</v>
          </cell>
          <cell r="B351" t="str">
            <v>OŠ August Cesarec - Špišić Bukovica</v>
          </cell>
        </row>
        <row r="352">
          <cell r="A352">
            <v>1330</v>
          </cell>
          <cell r="B352" t="str">
            <v>OŠ August Harambašić</v>
          </cell>
        </row>
        <row r="353">
          <cell r="A353">
            <v>1379</v>
          </cell>
          <cell r="B353" t="str">
            <v>OŠ August Šenoa - Osijek</v>
          </cell>
        </row>
        <row r="354">
          <cell r="A354">
            <v>143</v>
          </cell>
          <cell r="B354" t="str">
            <v>OŠ Augusta Cesarca - Krapina</v>
          </cell>
        </row>
        <row r="355">
          <cell r="A355">
            <v>2237</v>
          </cell>
          <cell r="B355" t="str">
            <v>OŠ Augusta Cesarca - Zagreb</v>
          </cell>
        </row>
        <row r="356">
          <cell r="A356">
            <v>2223</v>
          </cell>
          <cell r="B356" t="str">
            <v>OŠ Augusta Harambašića</v>
          </cell>
        </row>
        <row r="357">
          <cell r="A357">
            <v>1135</v>
          </cell>
          <cell r="B357" t="str">
            <v>OŠ Augusta Šenoe - Gundinci</v>
          </cell>
        </row>
        <row r="358">
          <cell r="A358">
            <v>2255</v>
          </cell>
          <cell r="B358" t="str">
            <v>OŠ Augusta Šenoe - Zagreb</v>
          </cell>
        </row>
        <row r="359">
          <cell r="A359">
            <v>816</v>
          </cell>
          <cell r="B359" t="str">
            <v>OŠ Bakar</v>
          </cell>
        </row>
        <row r="360">
          <cell r="A360">
            <v>2250</v>
          </cell>
          <cell r="B360" t="str">
            <v>OŠ Bana Josipa Jelačića</v>
          </cell>
        </row>
        <row r="361">
          <cell r="A361">
            <v>347</v>
          </cell>
          <cell r="B361" t="str">
            <v>OŠ Banija</v>
          </cell>
        </row>
        <row r="362">
          <cell r="A362">
            <v>239</v>
          </cell>
          <cell r="B362" t="str">
            <v>OŠ Banova Jaruga</v>
          </cell>
        </row>
        <row r="363">
          <cell r="A363">
            <v>399</v>
          </cell>
          <cell r="B363" t="str">
            <v>OŠ Barilović</v>
          </cell>
        </row>
        <row r="364">
          <cell r="A364">
            <v>1853</v>
          </cell>
          <cell r="B364" t="str">
            <v>OŠ Bariše Granića Meštra</v>
          </cell>
        </row>
        <row r="365">
          <cell r="A365">
            <v>1576</v>
          </cell>
          <cell r="B365" t="str">
            <v>OŠ Bartola Kašića - Vinkovci</v>
          </cell>
        </row>
        <row r="366">
          <cell r="A366">
            <v>2907</v>
          </cell>
          <cell r="B366" t="str">
            <v>OŠ Bartola Kašića - Zagreb</v>
          </cell>
        </row>
        <row r="367">
          <cell r="A367">
            <v>1240</v>
          </cell>
          <cell r="B367" t="str">
            <v>OŠ Bartula Kašića - Zadar</v>
          </cell>
        </row>
        <row r="368">
          <cell r="A368">
            <v>160</v>
          </cell>
          <cell r="B368" t="str">
            <v>OŠ Bedekovčina</v>
          </cell>
        </row>
        <row r="369">
          <cell r="A369">
            <v>2887</v>
          </cell>
          <cell r="B369" t="str">
            <v>OŠ Bedenica</v>
          </cell>
        </row>
        <row r="370">
          <cell r="A370">
            <v>2847</v>
          </cell>
          <cell r="B370" t="str">
            <v>OŠ Belec</v>
          </cell>
        </row>
        <row r="371">
          <cell r="A371">
            <v>482</v>
          </cell>
          <cell r="B371" t="str">
            <v>OŠ Beletinec</v>
          </cell>
        </row>
        <row r="372">
          <cell r="A372">
            <v>2144</v>
          </cell>
          <cell r="B372" t="str">
            <v>OŠ Belica</v>
          </cell>
        </row>
        <row r="373">
          <cell r="A373">
            <v>769</v>
          </cell>
          <cell r="B373" t="str">
            <v xml:space="preserve">OŠ Belvedere </v>
          </cell>
        </row>
        <row r="374">
          <cell r="A374">
            <v>1207</v>
          </cell>
          <cell r="B374" t="str">
            <v>OŠ Benkovac</v>
          </cell>
        </row>
        <row r="375">
          <cell r="A375">
            <v>718</v>
          </cell>
          <cell r="B375" t="str">
            <v>OŠ Berek</v>
          </cell>
        </row>
        <row r="376">
          <cell r="A376">
            <v>1742</v>
          </cell>
          <cell r="B376" t="str">
            <v>OŠ Bijaći</v>
          </cell>
        </row>
        <row r="377">
          <cell r="A377">
            <v>1509</v>
          </cell>
          <cell r="B377" t="str">
            <v>OŠ Bijelo Brdo</v>
          </cell>
        </row>
        <row r="378">
          <cell r="A378">
            <v>1426</v>
          </cell>
          <cell r="B378" t="str">
            <v>OŠ Bilje</v>
          </cell>
        </row>
        <row r="379">
          <cell r="A379">
            <v>1210</v>
          </cell>
          <cell r="B379" t="str">
            <v>OŠ Biograd</v>
          </cell>
        </row>
        <row r="380">
          <cell r="A380">
            <v>514</v>
          </cell>
          <cell r="B380" t="str">
            <v>OŠ Bisag</v>
          </cell>
        </row>
        <row r="381">
          <cell r="A381">
            <v>80</v>
          </cell>
          <cell r="B381" t="str">
            <v>OŠ Bistra</v>
          </cell>
        </row>
        <row r="382">
          <cell r="A382">
            <v>1608</v>
          </cell>
          <cell r="B382" t="str">
            <v>OŠ Blage Zadre</v>
          </cell>
        </row>
        <row r="383">
          <cell r="A383">
            <v>1764</v>
          </cell>
          <cell r="B383" t="str">
            <v>OŠ Blatine-Škrape</v>
          </cell>
        </row>
        <row r="384">
          <cell r="A384">
            <v>2111</v>
          </cell>
          <cell r="B384" t="str">
            <v>OŠ Blato</v>
          </cell>
        </row>
        <row r="385">
          <cell r="A385">
            <v>571</v>
          </cell>
          <cell r="B385" t="str">
            <v>OŠ Blaž Mađer - Novigrad Podravski</v>
          </cell>
        </row>
        <row r="386">
          <cell r="A386">
            <v>1119</v>
          </cell>
          <cell r="B386" t="str">
            <v>OŠ Blaž Tadijanović</v>
          </cell>
        </row>
        <row r="387">
          <cell r="A387">
            <v>1666</v>
          </cell>
          <cell r="B387" t="str">
            <v>OŠ Bobota</v>
          </cell>
        </row>
        <row r="388">
          <cell r="A388">
            <v>1107</v>
          </cell>
          <cell r="B388" t="str">
            <v>OŠ Bogoslav Šulek</v>
          </cell>
        </row>
        <row r="389">
          <cell r="A389">
            <v>17</v>
          </cell>
          <cell r="B389" t="str">
            <v>OŠ Bogumila Tonija</v>
          </cell>
        </row>
        <row r="390">
          <cell r="A390">
            <v>1790</v>
          </cell>
          <cell r="B390" t="str">
            <v>OŠ Bol - Bol</v>
          </cell>
        </row>
        <row r="391">
          <cell r="A391">
            <v>1755</v>
          </cell>
          <cell r="B391" t="str">
            <v>OŠ Bol - Split</v>
          </cell>
        </row>
        <row r="392">
          <cell r="A392">
            <v>2882</v>
          </cell>
          <cell r="B392" t="str">
            <v>OŠ Borovje</v>
          </cell>
        </row>
        <row r="393">
          <cell r="A393">
            <v>1610</v>
          </cell>
          <cell r="B393" t="str">
            <v>OŠ Borovo</v>
          </cell>
        </row>
        <row r="394">
          <cell r="A394">
            <v>278</v>
          </cell>
          <cell r="B394" t="str">
            <v>OŠ Braća Bobetko - Sisak</v>
          </cell>
        </row>
        <row r="395">
          <cell r="A395">
            <v>2070</v>
          </cell>
          <cell r="B395" t="str">
            <v>OŠ Braća Glumac</v>
          </cell>
        </row>
        <row r="396">
          <cell r="A396">
            <v>527</v>
          </cell>
          <cell r="B396" t="str">
            <v>OŠ Braća Radić - Koprivnica</v>
          </cell>
        </row>
        <row r="397">
          <cell r="A397">
            <v>313</v>
          </cell>
          <cell r="B397" t="str">
            <v xml:space="preserve">OŠ Braća Radić - Martinska Ves </v>
          </cell>
        </row>
        <row r="398">
          <cell r="A398">
            <v>1265</v>
          </cell>
          <cell r="B398" t="str">
            <v>OŠ Braća Ribar - Posedarje</v>
          </cell>
        </row>
        <row r="399">
          <cell r="A399">
            <v>280</v>
          </cell>
          <cell r="B399" t="str">
            <v>OŠ Braća Ribar - Sisak</v>
          </cell>
        </row>
        <row r="400">
          <cell r="A400">
            <v>367</v>
          </cell>
          <cell r="B400" t="str">
            <v>OŠ Braća Seljan</v>
          </cell>
        </row>
        <row r="401">
          <cell r="A401">
            <v>1023</v>
          </cell>
          <cell r="B401" t="str">
            <v>OŠ Braće Radić - Pakrac</v>
          </cell>
        </row>
        <row r="402">
          <cell r="A402">
            <v>1273</v>
          </cell>
          <cell r="B402" t="str">
            <v>OŠ Braće Radić - Pridraga</v>
          </cell>
        </row>
        <row r="403">
          <cell r="A403">
            <v>2283</v>
          </cell>
          <cell r="B403" t="str">
            <v>OŠ Braće Radić - Zagreb</v>
          </cell>
        </row>
        <row r="404">
          <cell r="A404">
            <v>1801</v>
          </cell>
          <cell r="B404" t="str">
            <v>OŠ Braće Radića - Bračević</v>
          </cell>
        </row>
        <row r="405">
          <cell r="A405">
            <v>134</v>
          </cell>
          <cell r="B405" t="str">
            <v>OŠ Braće Radića - Kloštar Ivanić</v>
          </cell>
        </row>
        <row r="406">
          <cell r="A406">
            <v>772</v>
          </cell>
          <cell r="B406" t="str">
            <v>OŠ Brajda</v>
          </cell>
        </row>
        <row r="407">
          <cell r="A407">
            <v>1440</v>
          </cell>
          <cell r="B407" t="str">
            <v>OŠ Bratoljuba Klaića</v>
          </cell>
        </row>
        <row r="408">
          <cell r="A408">
            <v>1761</v>
          </cell>
          <cell r="B408" t="str">
            <v>OŠ Brda</v>
          </cell>
        </row>
        <row r="409">
          <cell r="A409">
            <v>2344</v>
          </cell>
          <cell r="B409" t="str">
            <v>OŠ Brestje</v>
          </cell>
        </row>
        <row r="410">
          <cell r="A410">
            <v>511</v>
          </cell>
          <cell r="B410" t="str">
            <v>OŠ Breznički Hum</v>
          </cell>
        </row>
        <row r="411">
          <cell r="A411">
            <v>2284</v>
          </cell>
          <cell r="B411" t="str">
            <v>OŠ Brezovica</v>
          </cell>
        </row>
        <row r="412">
          <cell r="A412">
            <v>871</v>
          </cell>
          <cell r="B412" t="str">
            <v>OŠ Brod Moravice</v>
          </cell>
        </row>
        <row r="413">
          <cell r="A413">
            <v>1556</v>
          </cell>
          <cell r="B413" t="str">
            <v>OŠ Brodarica</v>
          </cell>
        </row>
        <row r="414">
          <cell r="A414">
            <v>3172</v>
          </cell>
          <cell r="B414" t="str">
            <v>OŠ Bršadin</v>
          </cell>
        </row>
        <row r="415">
          <cell r="A415">
            <v>291</v>
          </cell>
          <cell r="B415" t="str">
            <v>OŠ Budaševo-Topolovac-Gušće</v>
          </cell>
        </row>
        <row r="416">
          <cell r="A416">
            <v>1335</v>
          </cell>
          <cell r="B416" t="str">
            <v>OŠ Budrovci</v>
          </cell>
        </row>
        <row r="417">
          <cell r="A417">
            <v>1918</v>
          </cell>
          <cell r="B417" t="str">
            <v>OŠ Buie</v>
          </cell>
        </row>
        <row r="418">
          <cell r="A418">
            <v>2230</v>
          </cell>
          <cell r="B418" t="str">
            <v>OŠ Bukovac</v>
          </cell>
        </row>
        <row r="419">
          <cell r="A419">
            <v>2083</v>
          </cell>
          <cell r="B419" t="str">
            <v>OŠ Cavtat</v>
          </cell>
        </row>
        <row r="420">
          <cell r="A420">
            <v>1966</v>
          </cell>
          <cell r="B420" t="str">
            <v>OŠ Centar - Pula</v>
          </cell>
        </row>
        <row r="421">
          <cell r="A421">
            <v>773</v>
          </cell>
          <cell r="B421" t="str">
            <v>OŠ Centar - Rijeka</v>
          </cell>
        </row>
        <row r="422">
          <cell r="A422">
            <v>470</v>
          </cell>
          <cell r="B422" t="str">
            <v>OŠ Cestica</v>
          </cell>
        </row>
        <row r="423">
          <cell r="A423">
            <v>405</v>
          </cell>
          <cell r="B423" t="str">
            <v>OŠ Cetingrad</v>
          </cell>
        </row>
        <row r="424">
          <cell r="A424">
            <v>2272</v>
          </cell>
          <cell r="B424" t="str">
            <v>OŠ Cvjetno naselje</v>
          </cell>
        </row>
        <row r="425">
          <cell r="A425">
            <v>1649</v>
          </cell>
          <cell r="B425" t="str">
            <v>OŠ Čakovci</v>
          </cell>
        </row>
        <row r="426">
          <cell r="A426">
            <v>823</v>
          </cell>
          <cell r="B426" t="str">
            <v>OŠ Čavle</v>
          </cell>
        </row>
        <row r="427">
          <cell r="A427">
            <v>632</v>
          </cell>
          <cell r="B427" t="str">
            <v>OŠ Čazma</v>
          </cell>
        </row>
        <row r="428">
          <cell r="A428">
            <v>1411</v>
          </cell>
          <cell r="B428" t="str">
            <v>OŠ „Matija Gubec“, Čeminac</v>
          </cell>
        </row>
        <row r="429">
          <cell r="A429">
            <v>1573</v>
          </cell>
          <cell r="B429" t="str">
            <v>OŠ Čista Velika</v>
          </cell>
        </row>
        <row r="430">
          <cell r="A430">
            <v>2216</v>
          </cell>
          <cell r="B430" t="str">
            <v>OŠ Čučerje</v>
          </cell>
        </row>
        <row r="431">
          <cell r="A431">
            <v>1505</v>
          </cell>
          <cell r="B431" t="str">
            <v>OŠ Dalj</v>
          </cell>
        </row>
        <row r="432">
          <cell r="A432">
            <v>1434</v>
          </cell>
          <cell r="B432" t="str">
            <v>OŠ Darda</v>
          </cell>
        </row>
        <row r="433">
          <cell r="A433">
            <v>986</v>
          </cell>
          <cell r="B433" t="str">
            <v>OŠ Davorin Trstenjak - Čađavica</v>
          </cell>
        </row>
        <row r="434">
          <cell r="A434">
            <v>1619</v>
          </cell>
          <cell r="B434" t="str">
            <v>OŠ Davorin Trstenjak - Posavski Podgajci</v>
          </cell>
        </row>
        <row r="435">
          <cell r="A435">
            <v>236</v>
          </cell>
          <cell r="B435" t="str">
            <v>OŠ Davorina Trstenjaka - Hrvatska Kostajnica</v>
          </cell>
        </row>
        <row r="436">
          <cell r="A436">
            <v>2279</v>
          </cell>
          <cell r="B436" t="str">
            <v>OŠ Davorina Trstenjaka - Zagreb</v>
          </cell>
        </row>
        <row r="437">
          <cell r="A437">
            <v>695</v>
          </cell>
          <cell r="B437" t="str">
            <v>OŠ Dežanovac</v>
          </cell>
        </row>
        <row r="438">
          <cell r="A438">
            <v>1808</v>
          </cell>
          <cell r="B438" t="str">
            <v>OŠ Dinka Šimunovića</v>
          </cell>
        </row>
        <row r="439">
          <cell r="A439">
            <v>2009</v>
          </cell>
          <cell r="B439" t="str">
            <v>OŠ Divšići</v>
          </cell>
        </row>
        <row r="440">
          <cell r="A440">
            <v>1754</v>
          </cell>
          <cell r="B440" t="str">
            <v>OŠ Dobri</v>
          </cell>
        </row>
        <row r="441">
          <cell r="A441">
            <v>1378</v>
          </cell>
          <cell r="B441" t="str">
            <v>OŠ Dobriša Cesarić - Osijek</v>
          </cell>
        </row>
        <row r="442">
          <cell r="A442">
            <v>1029</v>
          </cell>
          <cell r="B442" t="str">
            <v>OŠ Dobriša Cesarić - Požega</v>
          </cell>
        </row>
        <row r="443">
          <cell r="A443">
            <v>2238</v>
          </cell>
          <cell r="B443" t="str">
            <v>OŠ Dobriše Cesarića - Zagreb</v>
          </cell>
        </row>
        <row r="444">
          <cell r="A444">
            <v>777</v>
          </cell>
          <cell r="B444" t="str">
            <v>OŠ Dolac - Rijeka</v>
          </cell>
        </row>
        <row r="445">
          <cell r="A445">
            <v>2181</v>
          </cell>
          <cell r="B445" t="str">
            <v>OŠ Domašinec</v>
          </cell>
        </row>
        <row r="446">
          <cell r="A446">
            <v>1530</v>
          </cell>
          <cell r="B446" t="str">
            <v>OŠ Domovinske zahvalnosti</v>
          </cell>
        </row>
        <row r="447">
          <cell r="A447">
            <v>1745</v>
          </cell>
          <cell r="B447" t="str">
            <v>OŠ Don Lovre Katića</v>
          </cell>
        </row>
        <row r="448">
          <cell r="A448">
            <v>2075</v>
          </cell>
          <cell r="B448" t="str">
            <v>OŠ Don Mihovila Pavlinovića - Metković</v>
          </cell>
        </row>
        <row r="449">
          <cell r="A449">
            <v>1843</v>
          </cell>
          <cell r="B449" t="str">
            <v>OŠ Don Mihovila Pavlinovića - Podgora</v>
          </cell>
        </row>
        <row r="450">
          <cell r="A450">
            <v>2146</v>
          </cell>
          <cell r="B450" t="str">
            <v>OŠ Donja Dubrava</v>
          </cell>
        </row>
        <row r="451">
          <cell r="A451">
            <v>137</v>
          </cell>
          <cell r="B451" t="str">
            <v>OŠ Donja Stubica</v>
          </cell>
        </row>
        <row r="452">
          <cell r="A452">
            <v>2170</v>
          </cell>
          <cell r="B452" t="str">
            <v>OŠ Donji Kraljevec</v>
          </cell>
        </row>
        <row r="453">
          <cell r="A453">
            <v>872</v>
          </cell>
          <cell r="B453" t="str">
            <v>OŠ Donji Lapac</v>
          </cell>
        </row>
        <row r="454">
          <cell r="A454">
            <v>1351</v>
          </cell>
          <cell r="B454" t="str">
            <v>OŠ Dore Pejačević - Našice</v>
          </cell>
        </row>
        <row r="455">
          <cell r="A455">
            <v>2011</v>
          </cell>
          <cell r="B455" t="str">
            <v>OŠ Dr Mate Demarina</v>
          </cell>
        </row>
        <row r="456">
          <cell r="A456">
            <v>851</v>
          </cell>
          <cell r="B456" t="str">
            <v>OŠ Dr. Andrija Mohorovičić</v>
          </cell>
        </row>
        <row r="457">
          <cell r="A457">
            <v>918</v>
          </cell>
          <cell r="B457" t="str">
            <v>OŠ Dr. Ante Starčević Pazarište - Klanac</v>
          </cell>
        </row>
        <row r="458">
          <cell r="A458">
            <v>2211</v>
          </cell>
          <cell r="B458" t="str">
            <v>OŠ Dr. Ante Starčevića - Zagreb</v>
          </cell>
        </row>
        <row r="459">
          <cell r="A459">
            <v>867</v>
          </cell>
          <cell r="B459" t="str">
            <v>OŠ Dr. Branimira Markovića</v>
          </cell>
        </row>
        <row r="460">
          <cell r="A460">
            <v>1883</v>
          </cell>
          <cell r="B460" t="str">
            <v>OŠ Dr. fra Karlo Balić</v>
          </cell>
        </row>
        <row r="461">
          <cell r="A461">
            <v>1851</v>
          </cell>
          <cell r="B461" t="str">
            <v>OŠ Dr. Franje Tuđmana - Brela</v>
          </cell>
        </row>
        <row r="462">
          <cell r="A462">
            <v>1532</v>
          </cell>
          <cell r="B462" t="str">
            <v>OŠ Dr. Franje Tuđmana - Knin</v>
          </cell>
        </row>
        <row r="463">
          <cell r="A463">
            <v>941</v>
          </cell>
          <cell r="B463" t="str">
            <v>OŠ Dr. Franje Tuđmana - Korenica</v>
          </cell>
        </row>
        <row r="464">
          <cell r="A464">
            <v>886</v>
          </cell>
          <cell r="B464" t="str">
            <v>OŠ Dr. Franje Tuđmana - Lički Osik</v>
          </cell>
        </row>
        <row r="465">
          <cell r="A465">
            <v>1328</v>
          </cell>
          <cell r="B465" t="str">
            <v>OŠ Dr. Franjo Tuđman - Beli Manastir</v>
          </cell>
        </row>
        <row r="466">
          <cell r="A466">
            <v>1622</v>
          </cell>
          <cell r="B466" t="str">
            <v>OŠ Dr. Franjo Tuđman - Šarengrad</v>
          </cell>
        </row>
        <row r="467">
          <cell r="A467">
            <v>2235</v>
          </cell>
          <cell r="B467" t="str">
            <v>OŠ Dr. Ivan Merz</v>
          </cell>
        </row>
        <row r="468">
          <cell r="A468">
            <v>2162</v>
          </cell>
          <cell r="B468" t="str">
            <v>OŠ Dr. Ivana Novaka Macinec</v>
          </cell>
        </row>
        <row r="469">
          <cell r="A469">
            <v>863</v>
          </cell>
          <cell r="B469" t="str">
            <v>OŠ Dr. Josipa Pančića Bribir</v>
          </cell>
        </row>
        <row r="470">
          <cell r="A470">
            <v>879</v>
          </cell>
          <cell r="B470" t="str">
            <v>OŠ Dr. Jure Turića</v>
          </cell>
        </row>
        <row r="471">
          <cell r="A471">
            <v>1151</v>
          </cell>
          <cell r="B471" t="str">
            <v>OŠ Dr. Stjepan Ilijašević</v>
          </cell>
        </row>
        <row r="472">
          <cell r="A472">
            <v>2142</v>
          </cell>
          <cell r="B472" t="str">
            <v>OŠ Dr. Vinka Žganca - Vratišanec</v>
          </cell>
        </row>
        <row r="473">
          <cell r="A473">
            <v>2243</v>
          </cell>
          <cell r="B473" t="str">
            <v>OŠ Dr. Vinka Žganca - Zagreb</v>
          </cell>
        </row>
        <row r="474">
          <cell r="A474">
            <v>1179</v>
          </cell>
          <cell r="B474" t="str">
            <v>OŠ Dragalić</v>
          </cell>
        </row>
        <row r="475">
          <cell r="A475">
            <v>407</v>
          </cell>
          <cell r="B475" t="str">
            <v>OŠ Draganići</v>
          </cell>
        </row>
        <row r="476">
          <cell r="A476">
            <v>854</v>
          </cell>
          <cell r="B476" t="str">
            <v>OŠ Drago Gervais</v>
          </cell>
        </row>
        <row r="477">
          <cell r="A477">
            <v>364</v>
          </cell>
          <cell r="B477" t="str">
            <v>OŠ Dragojle Jarnević</v>
          </cell>
        </row>
        <row r="478">
          <cell r="A478">
            <v>83</v>
          </cell>
          <cell r="B478" t="str">
            <v>OŠ Dragutina Domjanića - Sveti Ivan Zelina</v>
          </cell>
        </row>
        <row r="479">
          <cell r="A479">
            <v>2248</v>
          </cell>
          <cell r="B479" t="str">
            <v>OŠ Dragutina Domjanića - Zagreb</v>
          </cell>
        </row>
        <row r="480">
          <cell r="A480">
            <v>2244</v>
          </cell>
          <cell r="B480" t="str">
            <v>OŠ Dragutina Kušlana</v>
          </cell>
        </row>
        <row r="481">
          <cell r="A481">
            <v>1036</v>
          </cell>
          <cell r="B481" t="str">
            <v>OŠ Dragutina Lermana</v>
          </cell>
        </row>
        <row r="482">
          <cell r="A482">
            <v>268</v>
          </cell>
          <cell r="B482" t="str">
            <v>OŠ Dragutina Tadijanovića - Petrinja</v>
          </cell>
        </row>
        <row r="483">
          <cell r="A483">
            <v>1123</v>
          </cell>
          <cell r="B483" t="str">
            <v>OŠ Dragutina Tadijanovića - Slavonski Brod</v>
          </cell>
        </row>
        <row r="484">
          <cell r="A484">
            <v>1586</v>
          </cell>
          <cell r="B484" t="str">
            <v>OŠ Dragutina Tadijanovića - Vukovar</v>
          </cell>
        </row>
        <row r="485">
          <cell r="A485">
            <v>2249</v>
          </cell>
          <cell r="B485" t="str">
            <v>OŠ Dragutina Tadijanovića - Zagreb</v>
          </cell>
        </row>
        <row r="486">
          <cell r="A486">
            <v>2171</v>
          </cell>
          <cell r="B486" t="str">
            <v>OŠ Draškovec</v>
          </cell>
        </row>
        <row r="487">
          <cell r="A487">
            <v>1430</v>
          </cell>
          <cell r="B487" t="str">
            <v>OŠ Draž</v>
          </cell>
        </row>
        <row r="488">
          <cell r="A488">
            <v>1458</v>
          </cell>
          <cell r="B488" t="str">
            <v>OŠ Drenje</v>
          </cell>
        </row>
        <row r="489">
          <cell r="A489">
            <v>354</v>
          </cell>
          <cell r="B489" t="str">
            <v>OŠ Dubovac</v>
          </cell>
        </row>
        <row r="490">
          <cell r="A490">
            <v>126</v>
          </cell>
          <cell r="B490" t="str">
            <v>OŠ Dubrava</v>
          </cell>
        </row>
        <row r="491">
          <cell r="A491">
            <v>1874</v>
          </cell>
          <cell r="B491" t="str">
            <v>OŠ Dugopolje</v>
          </cell>
        </row>
        <row r="492">
          <cell r="A492">
            <v>227</v>
          </cell>
          <cell r="B492" t="str">
            <v>OŠ Dvor</v>
          </cell>
        </row>
        <row r="493">
          <cell r="A493">
            <v>1348</v>
          </cell>
          <cell r="B493" t="str">
            <v>OŠ Đakovački Selci</v>
          </cell>
        </row>
        <row r="494">
          <cell r="A494">
            <v>2</v>
          </cell>
          <cell r="B494" t="str">
            <v>OŠ Đure Deželića - Ivanić Grad</v>
          </cell>
        </row>
        <row r="495">
          <cell r="A495">
            <v>167</v>
          </cell>
          <cell r="B495" t="str">
            <v xml:space="preserve">OŠ Đure Prejca - Desinić </v>
          </cell>
        </row>
        <row r="496">
          <cell r="A496">
            <v>170</v>
          </cell>
          <cell r="B496" t="str">
            <v>OŠ Đurmanec</v>
          </cell>
        </row>
        <row r="497">
          <cell r="A497">
            <v>532</v>
          </cell>
          <cell r="B497" t="str">
            <v>OŠ Đuro Ester</v>
          </cell>
        </row>
        <row r="498">
          <cell r="A498">
            <v>1105</v>
          </cell>
          <cell r="B498" t="str">
            <v>OŠ Đuro Pilar</v>
          </cell>
        </row>
        <row r="499">
          <cell r="A499">
            <v>1449</v>
          </cell>
          <cell r="B499" t="str">
            <v>OŠ Ernestinovo</v>
          </cell>
        </row>
        <row r="500">
          <cell r="A500">
            <v>785</v>
          </cell>
          <cell r="B500" t="str">
            <v>OŠ Eugena Kumičića - Rijeka</v>
          </cell>
        </row>
        <row r="501">
          <cell r="A501">
            <v>945</v>
          </cell>
          <cell r="B501" t="str">
            <v>OŠ Eugena Kumičića - Slatina</v>
          </cell>
        </row>
        <row r="502">
          <cell r="A502">
            <v>51</v>
          </cell>
          <cell r="B502" t="str">
            <v>OŠ Eugena Kumičića - Velika Gorica</v>
          </cell>
        </row>
        <row r="503">
          <cell r="A503">
            <v>433</v>
          </cell>
          <cell r="B503" t="str">
            <v>OŠ Eugena Kvaternika - Rakovica</v>
          </cell>
        </row>
        <row r="504">
          <cell r="A504">
            <v>34</v>
          </cell>
          <cell r="B504" t="str">
            <v>OŠ Eugena Kvaternika - Velika Gorica</v>
          </cell>
        </row>
        <row r="505">
          <cell r="A505">
            <v>1533</v>
          </cell>
          <cell r="B505" t="str">
            <v>OŠ Fausta Vrančića</v>
          </cell>
        </row>
        <row r="506">
          <cell r="A506">
            <v>2039</v>
          </cell>
          <cell r="B506" t="str">
            <v>OŠ Fažana</v>
          </cell>
        </row>
        <row r="507">
          <cell r="A507">
            <v>604</v>
          </cell>
          <cell r="B507" t="str">
            <v>OŠ Ferdinandovac</v>
          </cell>
        </row>
        <row r="508">
          <cell r="A508">
            <v>4062</v>
          </cell>
          <cell r="B508" t="str">
            <v>OŠ Finida</v>
          </cell>
        </row>
        <row r="509">
          <cell r="A509">
            <v>2080</v>
          </cell>
          <cell r="B509" t="str">
            <v>OŠ Fra Ante Gnječa</v>
          </cell>
        </row>
        <row r="510">
          <cell r="A510">
            <v>1604</v>
          </cell>
          <cell r="B510" t="str">
            <v>OŠ Fra Bernardina Tome Leakovića</v>
          </cell>
        </row>
        <row r="511">
          <cell r="A511">
            <v>1065</v>
          </cell>
          <cell r="B511" t="str">
            <v>OŠ Fra Kaje Adžića - Pleternica</v>
          </cell>
        </row>
        <row r="512">
          <cell r="A512">
            <v>1710</v>
          </cell>
          <cell r="B512" t="str">
            <v>OŠ Fra Pavla Vučkovića</v>
          </cell>
        </row>
        <row r="513">
          <cell r="A513">
            <v>797</v>
          </cell>
          <cell r="B513" t="str">
            <v>OŠ Fran Franković</v>
          </cell>
        </row>
        <row r="514">
          <cell r="A514">
            <v>556</v>
          </cell>
          <cell r="B514" t="str">
            <v>OŠ Fran Koncelak Drnje</v>
          </cell>
        </row>
        <row r="515">
          <cell r="A515">
            <v>2304</v>
          </cell>
          <cell r="B515" t="str">
            <v>OŠ Frana Galovića</v>
          </cell>
        </row>
        <row r="516">
          <cell r="A516">
            <v>744</v>
          </cell>
          <cell r="B516" t="str">
            <v>OŠ Frana Krste Frankopana - Brod na Kupi</v>
          </cell>
        </row>
        <row r="517">
          <cell r="A517">
            <v>746</v>
          </cell>
          <cell r="B517" t="str">
            <v>OŠ Frana Krste Frankopana - Krk</v>
          </cell>
        </row>
        <row r="518">
          <cell r="A518">
            <v>1368</v>
          </cell>
          <cell r="B518" t="str">
            <v>OŠ Frana Krste Frankopana - Osijek</v>
          </cell>
        </row>
        <row r="519">
          <cell r="A519">
            <v>2240</v>
          </cell>
          <cell r="B519" t="str">
            <v>OŠ Frana Krste Frankopana - Zagreb</v>
          </cell>
        </row>
        <row r="520">
          <cell r="A520">
            <v>754</v>
          </cell>
          <cell r="B520" t="str">
            <v>OŠ Frane Petrića</v>
          </cell>
        </row>
        <row r="521">
          <cell r="A521">
            <v>194</v>
          </cell>
          <cell r="B521" t="str">
            <v>OŠ Franje Horvata Kiša</v>
          </cell>
        </row>
        <row r="522">
          <cell r="A522">
            <v>1363</v>
          </cell>
          <cell r="B522" t="str">
            <v>OŠ Franje Krežme</v>
          </cell>
        </row>
        <row r="523">
          <cell r="A523">
            <v>490</v>
          </cell>
          <cell r="B523" t="str">
            <v>OŠ Franje Serta Bednja</v>
          </cell>
        </row>
        <row r="524">
          <cell r="A524">
            <v>283</v>
          </cell>
          <cell r="B524" t="str">
            <v>OŠ Galdovo</v>
          </cell>
        </row>
        <row r="525">
          <cell r="A525">
            <v>1258</v>
          </cell>
          <cell r="B525" t="str">
            <v>OŠ Galovac</v>
          </cell>
        </row>
        <row r="526">
          <cell r="A526">
            <v>654</v>
          </cell>
          <cell r="B526" t="str">
            <v>OŠ Garešnica</v>
          </cell>
        </row>
        <row r="527">
          <cell r="A527">
            <v>778</v>
          </cell>
          <cell r="B527" t="str">
            <v>OŠ Gelsi - Rijeka</v>
          </cell>
        </row>
        <row r="528">
          <cell r="A528">
            <v>409</v>
          </cell>
          <cell r="B528" t="str">
            <v>OŠ Generalski Stol</v>
          </cell>
        </row>
        <row r="529">
          <cell r="A529">
            <v>232</v>
          </cell>
          <cell r="B529" t="str">
            <v>OŠ Glina</v>
          </cell>
        </row>
        <row r="530">
          <cell r="A530">
            <v>561</v>
          </cell>
          <cell r="B530" t="str">
            <v>OŠ Gola</v>
          </cell>
        </row>
        <row r="531">
          <cell r="A531">
            <v>2151</v>
          </cell>
          <cell r="B531" t="str">
            <v>OŠ Goričan</v>
          </cell>
        </row>
        <row r="532">
          <cell r="A532">
            <v>1453</v>
          </cell>
          <cell r="B532" t="str">
            <v>OŠ Gorjani</v>
          </cell>
        </row>
        <row r="533">
          <cell r="A533">
            <v>1700</v>
          </cell>
          <cell r="B533" t="str">
            <v>OŠ Gornja Poljica</v>
          </cell>
        </row>
        <row r="534">
          <cell r="A534">
            <v>794</v>
          </cell>
          <cell r="B534" t="str">
            <v>OŠ Gornja Vežica</v>
          </cell>
        </row>
        <row r="535">
          <cell r="A535">
            <v>225</v>
          </cell>
          <cell r="B535" t="str">
            <v>OŠ Gornje Jesenje</v>
          </cell>
        </row>
        <row r="536">
          <cell r="A536">
            <v>2253</v>
          </cell>
          <cell r="B536" t="str">
            <v>OŠ Gornje Vrapče</v>
          </cell>
        </row>
        <row r="537">
          <cell r="A537">
            <v>2185</v>
          </cell>
          <cell r="B537" t="str">
            <v>OŠ Gornji Mihaljevec</v>
          </cell>
        </row>
        <row r="538">
          <cell r="A538">
            <v>353</v>
          </cell>
          <cell r="B538" t="str">
            <v>OŠ Grabrik</v>
          </cell>
        </row>
        <row r="539">
          <cell r="A539">
            <v>2231</v>
          </cell>
          <cell r="B539" t="str">
            <v>OŠ Gračani</v>
          </cell>
        </row>
        <row r="540">
          <cell r="A540">
            <v>1847</v>
          </cell>
          <cell r="B540" t="str">
            <v>OŠ Gradac</v>
          </cell>
        </row>
        <row r="541">
          <cell r="A541">
            <v>121</v>
          </cell>
          <cell r="B541" t="str">
            <v>OŠ Gradec</v>
          </cell>
        </row>
        <row r="542">
          <cell r="A542">
            <v>978</v>
          </cell>
          <cell r="B542" t="str">
            <v>OŠ Gradina</v>
          </cell>
        </row>
        <row r="543">
          <cell r="A543">
            <v>1613</v>
          </cell>
          <cell r="B543" t="str">
            <v>OŠ Gradište</v>
          </cell>
        </row>
        <row r="544">
          <cell r="A544">
            <v>2212</v>
          </cell>
          <cell r="B544" t="str">
            <v>OŠ Granešina</v>
          </cell>
        </row>
        <row r="545">
          <cell r="A545">
            <v>518</v>
          </cell>
          <cell r="B545" t="str">
            <v>OŠ Grgura Karlovčana</v>
          </cell>
        </row>
        <row r="546">
          <cell r="A546">
            <v>1374</v>
          </cell>
          <cell r="B546" t="str">
            <v>OŠ Grigor Vitez - Osijek</v>
          </cell>
        </row>
        <row r="547">
          <cell r="A547">
            <v>597</v>
          </cell>
          <cell r="B547" t="str">
            <v>OŠ Grigor Vitez - Sveti Ivan Žabno</v>
          </cell>
        </row>
        <row r="548">
          <cell r="A548">
            <v>1087</v>
          </cell>
          <cell r="B548" t="str">
            <v>OŠ Grigora Viteza - Poljana</v>
          </cell>
        </row>
        <row r="549">
          <cell r="A549">
            <v>2274</v>
          </cell>
          <cell r="B549" t="str">
            <v>OŠ Grigora Viteza - Zagreb</v>
          </cell>
        </row>
        <row r="550">
          <cell r="A550">
            <v>1771</v>
          </cell>
          <cell r="B550" t="str">
            <v>OŠ Gripe</v>
          </cell>
        </row>
        <row r="551">
          <cell r="A551">
            <v>804</v>
          </cell>
          <cell r="B551" t="str">
            <v>OŠ Grivica</v>
          </cell>
        </row>
        <row r="552">
          <cell r="A552">
            <v>495</v>
          </cell>
          <cell r="B552" t="str">
            <v>OŠ Grofa Janka Draškovića - Klenovnik</v>
          </cell>
        </row>
        <row r="553">
          <cell r="A553">
            <v>2251</v>
          </cell>
          <cell r="B553" t="str">
            <v>OŠ Grofa Janka Draškovića - Zagreb</v>
          </cell>
        </row>
        <row r="554">
          <cell r="A554">
            <v>1807</v>
          </cell>
          <cell r="B554" t="str">
            <v>OŠ Grohote</v>
          </cell>
        </row>
        <row r="555">
          <cell r="A555">
            <v>2089</v>
          </cell>
          <cell r="B555" t="str">
            <v>OŠ Gruda</v>
          </cell>
        </row>
        <row r="556">
          <cell r="A556">
            <v>492</v>
          </cell>
          <cell r="B556" t="str">
            <v>OŠ Gustava Krkleca - Maruševec</v>
          </cell>
        </row>
        <row r="557">
          <cell r="A557">
            <v>2293</v>
          </cell>
          <cell r="B557" t="str">
            <v>OŠ Gustava Krkleca - Zagreb</v>
          </cell>
        </row>
        <row r="558">
          <cell r="A558">
            <v>301</v>
          </cell>
          <cell r="B558" t="str">
            <v>OŠ Gvozd</v>
          </cell>
        </row>
        <row r="559">
          <cell r="A559">
            <v>1406</v>
          </cell>
          <cell r="B559" t="str">
            <v>OŠ Hinka Juhna - Podgorač</v>
          </cell>
        </row>
        <row r="560">
          <cell r="A560">
            <v>2148</v>
          </cell>
          <cell r="B560" t="str">
            <v>OŠ Hodošan</v>
          </cell>
        </row>
        <row r="561">
          <cell r="A561">
            <v>2256</v>
          </cell>
          <cell r="B561" t="str">
            <v>OŠ Horvati</v>
          </cell>
        </row>
        <row r="562">
          <cell r="A562">
            <v>820</v>
          </cell>
          <cell r="B562" t="str">
            <v>OŠ Hreljin</v>
          </cell>
        </row>
        <row r="563">
          <cell r="A563">
            <v>1333</v>
          </cell>
          <cell r="B563" t="str">
            <v>OŠ Hrvatski sokol</v>
          </cell>
        </row>
        <row r="564">
          <cell r="A564">
            <v>1103</v>
          </cell>
          <cell r="B564" t="str">
            <v>OŠ Hugo Badalić</v>
          </cell>
        </row>
        <row r="565">
          <cell r="A565">
            <v>1677</v>
          </cell>
          <cell r="B565" t="str">
            <v>OŠ Hvar</v>
          </cell>
        </row>
        <row r="566">
          <cell r="A566">
            <v>1643</v>
          </cell>
          <cell r="B566" t="str">
            <v>OŠ Ilača-Banovci</v>
          </cell>
        </row>
        <row r="567">
          <cell r="A567">
            <v>3143</v>
          </cell>
          <cell r="B567" t="str">
            <v>OŠ Ivan Benković</v>
          </cell>
        </row>
        <row r="568">
          <cell r="A568">
            <v>1855</v>
          </cell>
          <cell r="B568" t="str">
            <v>OŠ Ivan Duknović</v>
          </cell>
        </row>
        <row r="569">
          <cell r="A569">
            <v>1617</v>
          </cell>
          <cell r="B569" t="str">
            <v>OŠ Ivan Filipović - Račinovci</v>
          </cell>
        </row>
        <row r="570">
          <cell r="A570">
            <v>1161</v>
          </cell>
          <cell r="B570" t="str">
            <v>OŠ Ivan Filipović - Velika Kopanica</v>
          </cell>
        </row>
        <row r="571">
          <cell r="A571">
            <v>1816</v>
          </cell>
          <cell r="B571" t="str">
            <v>OŠ Ivan Goran Kovačić - Cista Velika</v>
          </cell>
        </row>
        <row r="572">
          <cell r="A572">
            <v>1995</v>
          </cell>
          <cell r="B572" t="str">
            <v>OŠ Ivan Goran Kovačić - Čepić</v>
          </cell>
        </row>
        <row r="573">
          <cell r="A573">
            <v>344</v>
          </cell>
          <cell r="B573" t="str">
            <v>OŠ Ivan Goran Kovačić - Duga Resa</v>
          </cell>
        </row>
        <row r="574">
          <cell r="A574">
            <v>1337</v>
          </cell>
          <cell r="B574" t="str">
            <v>OŠ Ivan Goran Kovačić - Đakovo</v>
          </cell>
        </row>
        <row r="575">
          <cell r="A575">
            <v>271</v>
          </cell>
          <cell r="B575" t="str">
            <v>OŠ Ivan Goran Kovačić - Gora</v>
          </cell>
        </row>
        <row r="576">
          <cell r="A576">
            <v>1317</v>
          </cell>
          <cell r="B576" t="str">
            <v>OŠ Ivan Goran Kovačić - Lišane Ostrovičke</v>
          </cell>
        </row>
        <row r="577">
          <cell r="A577">
            <v>1099</v>
          </cell>
          <cell r="B577" t="str">
            <v>OŠ Ivan Goran Kovačić - Slavonski Brod</v>
          </cell>
        </row>
        <row r="578">
          <cell r="A578">
            <v>1603</v>
          </cell>
          <cell r="B578" t="str">
            <v>OŠ Ivan Goran Kovačić - Štitar</v>
          </cell>
        </row>
        <row r="579">
          <cell r="A579">
            <v>1078</v>
          </cell>
          <cell r="B579" t="str">
            <v>OŠ Ivan Goran Kovačić - Velika</v>
          </cell>
        </row>
        <row r="580">
          <cell r="A580">
            <v>967</v>
          </cell>
          <cell r="B580" t="str">
            <v>OŠ Ivan Goran Kovačić - Zdenci</v>
          </cell>
        </row>
        <row r="581">
          <cell r="A581">
            <v>1637</v>
          </cell>
          <cell r="B581" t="str">
            <v>OŠ Ivan Kozarac</v>
          </cell>
        </row>
        <row r="582">
          <cell r="A582">
            <v>612</v>
          </cell>
          <cell r="B582" t="str">
            <v xml:space="preserve">OŠ Ivan Lacković Croata - Kalinovac </v>
          </cell>
        </row>
        <row r="583">
          <cell r="A583">
            <v>1827</v>
          </cell>
          <cell r="B583" t="str">
            <v>OŠ Ivan Leko</v>
          </cell>
        </row>
        <row r="584">
          <cell r="A584">
            <v>1142</v>
          </cell>
          <cell r="B584" t="str">
            <v>OŠ Sibinjskih žrtava</v>
          </cell>
        </row>
        <row r="585">
          <cell r="A585">
            <v>1616</v>
          </cell>
          <cell r="B585" t="str">
            <v>OŠ Ivan Meštrović - Drenovci</v>
          </cell>
        </row>
        <row r="586">
          <cell r="A586">
            <v>1158</v>
          </cell>
          <cell r="B586" t="str">
            <v>OŠ Ivan Meštrović - Vrpolje</v>
          </cell>
        </row>
        <row r="587">
          <cell r="A587">
            <v>2002</v>
          </cell>
          <cell r="B587" t="str">
            <v>OŠ Ivana Batelića - Raša</v>
          </cell>
        </row>
        <row r="588">
          <cell r="A588">
            <v>1116</v>
          </cell>
          <cell r="B588" t="str">
            <v>OŠ Ivana Brlić-Mažuranić - Slavonski Brod</v>
          </cell>
        </row>
        <row r="589">
          <cell r="A589">
            <v>1485</v>
          </cell>
          <cell r="B589" t="str">
            <v>OŠ Ivana Brlić-Mažuranić - Strizivojna</v>
          </cell>
        </row>
        <row r="590">
          <cell r="A590">
            <v>1674</v>
          </cell>
          <cell r="B590" t="str">
            <v>OŠ Ivana Brlić-Mažuranić Rokovci - Andrijaševci</v>
          </cell>
        </row>
        <row r="591">
          <cell r="A591">
            <v>1354</v>
          </cell>
          <cell r="B591" t="str">
            <v>OŠ Ivana Brnjika Slovaka</v>
          </cell>
        </row>
        <row r="592">
          <cell r="A592">
            <v>2204</v>
          </cell>
          <cell r="B592" t="str">
            <v>OŠ Ivana Cankara</v>
          </cell>
        </row>
        <row r="593">
          <cell r="A593">
            <v>1382</v>
          </cell>
          <cell r="B593" t="str">
            <v>OŠ Ivana Filipovića - Osijek</v>
          </cell>
        </row>
        <row r="594">
          <cell r="A594">
            <v>2224</v>
          </cell>
          <cell r="B594" t="str">
            <v>OŠ Ivana Filipovića - Zagreb</v>
          </cell>
        </row>
        <row r="595">
          <cell r="A595">
            <v>742</v>
          </cell>
          <cell r="B595" t="str">
            <v>OŠ Ivana Gorana Kovačića - Delnice</v>
          </cell>
        </row>
        <row r="596">
          <cell r="A596">
            <v>972</v>
          </cell>
          <cell r="B596" t="str">
            <v>OŠ Ivana Gorana Kovačića - Gornje Bazje</v>
          </cell>
        </row>
        <row r="597">
          <cell r="A597">
            <v>1200</v>
          </cell>
          <cell r="B597" t="str">
            <v>OŠ Ivana Gorana Kovačića - Staro Petrovo Selo</v>
          </cell>
        </row>
        <row r="598">
          <cell r="A598">
            <v>2172</v>
          </cell>
          <cell r="B598" t="str">
            <v>OŠ Ivana Gorana Kovačića - Sveti Juraj na Bregu</v>
          </cell>
        </row>
        <row r="599">
          <cell r="A599">
            <v>1578</v>
          </cell>
          <cell r="B599" t="str">
            <v>OŠ Ivana Gorana Kovačića - Vinkovci</v>
          </cell>
        </row>
        <row r="600">
          <cell r="A600">
            <v>807</v>
          </cell>
          <cell r="B600" t="str">
            <v>OŠ Ivana Gorana Kovačića - Vrbovsko</v>
          </cell>
        </row>
        <row r="601">
          <cell r="A601">
            <v>2232</v>
          </cell>
          <cell r="B601" t="str">
            <v>OŠ Ivana Gorana Kovačića - Zagreb</v>
          </cell>
        </row>
        <row r="602">
          <cell r="A602">
            <v>2309</v>
          </cell>
          <cell r="B602" t="str">
            <v>OŠ Ivana Granđe</v>
          </cell>
        </row>
        <row r="603">
          <cell r="A603">
            <v>2053</v>
          </cell>
          <cell r="B603" t="str">
            <v>OŠ Ivana Gundulića - Dubrovnik</v>
          </cell>
        </row>
        <row r="604">
          <cell r="A604">
            <v>2192</v>
          </cell>
          <cell r="B604" t="str">
            <v>OŠ Ivana Gundulića - Zagreb</v>
          </cell>
        </row>
        <row r="605">
          <cell r="A605">
            <v>1600</v>
          </cell>
          <cell r="B605" t="str">
            <v>OŠ Ivana Kozarca - Županja</v>
          </cell>
        </row>
        <row r="606">
          <cell r="A606">
            <v>1436</v>
          </cell>
          <cell r="B606" t="str">
            <v>OŠ Ivana Kukuljevića - Belišće</v>
          </cell>
        </row>
        <row r="607">
          <cell r="A607">
            <v>273</v>
          </cell>
          <cell r="B607" t="str">
            <v xml:space="preserve">OŠ Ivana Kukuljevića - Sisak </v>
          </cell>
        </row>
        <row r="608">
          <cell r="A608">
            <v>442</v>
          </cell>
          <cell r="B608" t="str">
            <v>OŠ Ivana Kukuljevića Sakcinskog</v>
          </cell>
        </row>
        <row r="609">
          <cell r="A609">
            <v>1703</v>
          </cell>
          <cell r="B609" t="str">
            <v>OŠ Ivana Lovrića</v>
          </cell>
        </row>
        <row r="610">
          <cell r="A610">
            <v>861</v>
          </cell>
          <cell r="B610" t="str">
            <v>OŠ Ivana Mažuranića - Novi Vinodolski</v>
          </cell>
        </row>
        <row r="611">
          <cell r="A611">
            <v>1864</v>
          </cell>
          <cell r="B611" t="str">
            <v>OŠ Ivana Mažuranića - Obrovac Sinjski</v>
          </cell>
        </row>
        <row r="612">
          <cell r="A612">
            <v>1580</v>
          </cell>
          <cell r="B612" t="str">
            <v>OŠ Ivana Mažuranića - Vinkovci</v>
          </cell>
        </row>
        <row r="613">
          <cell r="A613">
            <v>2213</v>
          </cell>
          <cell r="B613" t="str">
            <v>OŠ Ivana Mažuranića - Zagreb</v>
          </cell>
        </row>
        <row r="614">
          <cell r="A614">
            <v>2258</v>
          </cell>
          <cell r="B614" t="str">
            <v>OŠ Ivana Meštrovića - Zagreb</v>
          </cell>
        </row>
        <row r="615">
          <cell r="A615">
            <v>664</v>
          </cell>
          <cell r="B615" t="str">
            <v xml:space="preserve">OŠ Ivana Nepomuka Jemeršića </v>
          </cell>
        </row>
        <row r="616">
          <cell r="A616">
            <v>91</v>
          </cell>
          <cell r="B616" t="str">
            <v>OŠ Ivana Perkovca</v>
          </cell>
        </row>
        <row r="617">
          <cell r="A617">
            <v>762</v>
          </cell>
          <cell r="B617" t="str">
            <v>OŠ Ivana Rabljanina - Rab</v>
          </cell>
        </row>
        <row r="618">
          <cell r="A618">
            <v>499</v>
          </cell>
          <cell r="B618" t="str">
            <v>OŠ Ivana Rangera - Kamenica</v>
          </cell>
        </row>
        <row r="619">
          <cell r="A619">
            <v>795</v>
          </cell>
          <cell r="B619" t="str">
            <v>OŠ Ivana Zajca</v>
          </cell>
        </row>
        <row r="620">
          <cell r="A620">
            <v>1466</v>
          </cell>
          <cell r="B620" t="str">
            <v>OŠ Ivane Brlić-Mažuranić - Koška</v>
          </cell>
        </row>
        <row r="621">
          <cell r="A621">
            <v>376</v>
          </cell>
          <cell r="B621" t="str">
            <v>OŠ Ivane Brlić-Mažuranić - Ogulin</v>
          </cell>
        </row>
        <row r="622">
          <cell r="A622">
            <v>943</v>
          </cell>
          <cell r="B622" t="str">
            <v>OŠ Ivane Brlić-Mažuranić - Orahovica</v>
          </cell>
        </row>
        <row r="623">
          <cell r="A623">
            <v>94</v>
          </cell>
          <cell r="B623" t="str">
            <v>OŠ Ivane Brlić-Mažuranić - Prigorje Brdovečko</v>
          </cell>
        </row>
        <row r="624">
          <cell r="A624">
            <v>956</v>
          </cell>
          <cell r="B624" t="str">
            <v>OŠ Ivane Brlić-Mažuranić - Virovitica</v>
          </cell>
        </row>
        <row r="625">
          <cell r="A625">
            <v>833</v>
          </cell>
          <cell r="B625" t="str">
            <v>OŠ Ivanke Trohar</v>
          </cell>
        </row>
        <row r="626">
          <cell r="A626">
            <v>2140</v>
          </cell>
          <cell r="B626" t="str">
            <v>OŠ Ivanovec</v>
          </cell>
        </row>
        <row r="627">
          <cell r="A627">
            <v>707</v>
          </cell>
          <cell r="B627" t="str">
            <v>OŠ Ivanska</v>
          </cell>
        </row>
        <row r="628">
          <cell r="A628">
            <v>2294</v>
          </cell>
          <cell r="B628" t="str">
            <v>OŠ Ive Andrića</v>
          </cell>
        </row>
        <row r="629">
          <cell r="A629">
            <v>4042</v>
          </cell>
          <cell r="B629" t="str">
            <v>OŠ Iver</v>
          </cell>
        </row>
        <row r="630">
          <cell r="A630">
            <v>2082</v>
          </cell>
          <cell r="B630" t="str">
            <v>OŠ Ivo Dugandžić-Mišić</v>
          </cell>
        </row>
        <row r="631">
          <cell r="A631">
            <v>336</v>
          </cell>
          <cell r="B631" t="str">
            <v>OŠ Ivo Kozarčanin</v>
          </cell>
        </row>
        <row r="632">
          <cell r="A632">
            <v>1936</v>
          </cell>
          <cell r="B632" t="str">
            <v>OŠ Ivo Lola Ribar - Labin</v>
          </cell>
        </row>
        <row r="633">
          <cell r="A633">
            <v>2197</v>
          </cell>
          <cell r="B633" t="str">
            <v>OŠ Izidora Kršnjavoga</v>
          </cell>
        </row>
        <row r="634">
          <cell r="A634">
            <v>501</v>
          </cell>
          <cell r="B634" t="str">
            <v>OŠ Izidora Poljaka - Višnjica</v>
          </cell>
        </row>
        <row r="635">
          <cell r="A635">
            <v>290</v>
          </cell>
          <cell r="B635" t="str">
            <v>OŠ Jabukovac - Jabukovac</v>
          </cell>
        </row>
        <row r="636">
          <cell r="A636">
            <v>2193</v>
          </cell>
          <cell r="B636" t="str">
            <v>OŠ Jabukovac - Zagreb</v>
          </cell>
        </row>
        <row r="637">
          <cell r="A637">
            <v>1373</v>
          </cell>
          <cell r="B637" t="str">
            <v>OŠ Jagode Truhelke</v>
          </cell>
        </row>
        <row r="638">
          <cell r="A638">
            <v>1413</v>
          </cell>
          <cell r="B638" t="str">
            <v>OŠ Jagodnjak</v>
          </cell>
        </row>
        <row r="639">
          <cell r="A639">
            <v>1574</v>
          </cell>
          <cell r="B639" t="str">
            <v>OŠ Jakova Gotovca</v>
          </cell>
        </row>
        <row r="640">
          <cell r="A640">
            <v>131</v>
          </cell>
          <cell r="B640" t="str">
            <v>OŠ Jakovlje</v>
          </cell>
        </row>
        <row r="641">
          <cell r="A641">
            <v>154</v>
          </cell>
          <cell r="B641" t="str">
            <v>OŠ Janka Leskovara</v>
          </cell>
        </row>
        <row r="642">
          <cell r="A642">
            <v>2101</v>
          </cell>
          <cell r="B642" t="str">
            <v>OŠ Janjina</v>
          </cell>
        </row>
        <row r="643">
          <cell r="A643">
            <v>315</v>
          </cell>
          <cell r="B643" t="str">
            <v>OŠ Jasenovac</v>
          </cell>
        </row>
        <row r="644">
          <cell r="A644">
            <v>826</v>
          </cell>
          <cell r="B644" t="str">
            <v>OŠ Jelenje - Dražica</v>
          </cell>
        </row>
        <row r="645">
          <cell r="A645">
            <v>3132</v>
          </cell>
          <cell r="B645" t="str">
            <v>OŠ Jelkovec</v>
          </cell>
        </row>
        <row r="646">
          <cell r="A646">
            <v>1835</v>
          </cell>
          <cell r="B646" t="str">
            <v>OŠ Jelsa</v>
          </cell>
        </row>
        <row r="647">
          <cell r="A647">
            <v>1805</v>
          </cell>
          <cell r="B647" t="str">
            <v>OŠ Jesenice Dugi Rat</v>
          </cell>
        </row>
        <row r="648">
          <cell r="A648">
            <v>2004</v>
          </cell>
          <cell r="B648" t="str">
            <v>OŠ Joakima Rakovca</v>
          </cell>
        </row>
        <row r="649">
          <cell r="A649">
            <v>2228</v>
          </cell>
          <cell r="B649" t="str">
            <v>OŠ Jordanovac</v>
          </cell>
        </row>
        <row r="650">
          <cell r="A650">
            <v>1455</v>
          </cell>
          <cell r="B650" t="str">
            <v>OŠ Josip Kozarac - Josipovac Punitovački</v>
          </cell>
        </row>
        <row r="651">
          <cell r="A651">
            <v>1149</v>
          </cell>
          <cell r="B651" t="str">
            <v>OŠ Josip Kozarac - Slavonski Šamac</v>
          </cell>
        </row>
        <row r="652">
          <cell r="A652">
            <v>1672</v>
          </cell>
          <cell r="B652" t="str">
            <v>OŠ Josip Kozarac - Soljani</v>
          </cell>
        </row>
        <row r="653">
          <cell r="A653">
            <v>1692</v>
          </cell>
          <cell r="B653" t="str">
            <v>OŠ Josip Pupačić</v>
          </cell>
        </row>
        <row r="654">
          <cell r="A654">
            <v>4016</v>
          </cell>
          <cell r="B654" t="str">
            <v>OŠ Josip Ribičić - Trst</v>
          </cell>
        </row>
        <row r="655">
          <cell r="A655">
            <v>4055</v>
          </cell>
          <cell r="B655" t="str">
            <v>OŠ Josip Vergilij Perić</v>
          </cell>
        </row>
        <row r="656">
          <cell r="A656">
            <v>1343</v>
          </cell>
          <cell r="B656" t="str">
            <v>OŠ Josipa Antuna Ćolnića</v>
          </cell>
        </row>
        <row r="657">
          <cell r="A657">
            <v>4</v>
          </cell>
          <cell r="B657" t="str">
            <v>OŠ Josipa Badalića - Graberje Ivanićko</v>
          </cell>
        </row>
        <row r="658">
          <cell r="A658">
            <v>226</v>
          </cell>
          <cell r="B658" t="str">
            <v>OŠ Josipa Broza</v>
          </cell>
        </row>
        <row r="659">
          <cell r="A659">
            <v>1398</v>
          </cell>
          <cell r="B659" t="str">
            <v>OŠ Josipa Jurja Strossmayera - Đurđenovac</v>
          </cell>
        </row>
        <row r="660">
          <cell r="A660">
            <v>1473</v>
          </cell>
          <cell r="B660" t="str">
            <v>OŠ Josipa Jurja Strossmayera - Trnava</v>
          </cell>
        </row>
        <row r="661">
          <cell r="A661">
            <v>2199</v>
          </cell>
          <cell r="B661" t="str">
            <v>OŠ Josipa Jurja Strossmayera - Zagreb</v>
          </cell>
        </row>
        <row r="662">
          <cell r="A662">
            <v>302</v>
          </cell>
          <cell r="B662" t="str">
            <v>OŠ Josipa Kozarca - Lipovljani</v>
          </cell>
        </row>
        <row r="663">
          <cell r="A663">
            <v>1478</v>
          </cell>
          <cell r="B663" t="str">
            <v>OŠ Josipa Kozarca - Semeljci</v>
          </cell>
        </row>
        <row r="664">
          <cell r="A664">
            <v>951</v>
          </cell>
          <cell r="B664" t="str">
            <v>OŠ Josipa Kozarca - Slatina</v>
          </cell>
        </row>
        <row r="665">
          <cell r="A665">
            <v>1577</v>
          </cell>
          <cell r="B665" t="str">
            <v>OŠ Josipa Kozarca - Vinkovci</v>
          </cell>
        </row>
        <row r="666">
          <cell r="A666">
            <v>1646</v>
          </cell>
          <cell r="B666" t="str">
            <v>OŠ Josipa Lovretića</v>
          </cell>
        </row>
        <row r="667">
          <cell r="A667">
            <v>1595</v>
          </cell>
          <cell r="B667" t="str">
            <v>OŠ Josipa Matoša</v>
          </cell>
        </row>
        <row r="668">
          <cell r="A668">
            <v>2261</v>
          </cell>
          <cell r="B668" t="str">
            <v>OŠ Josipa Račića</v>
          </cell>
        </row>
        <row r="669">
          <cell r="A669">
            <v>3144</v>
          </cell>
          <cell r="B669" t="str">
            <v>OŠ Josipa Zorića</v>
          </cell>
        </row>
        <row r="670">
          <cell r="A670">
            <v>423</v>
          </cell>
          <cell r="B670" t="str">
            <v>OŠ Josipdol</v>
          </cell>
        </row>
        <row r="671">
          <cell r="A671">
            <v>1380</v>
          </cell>
          <cell r="B671" t="str">
            <v>OŠ Josipovac</v>
          </cell>
        </row>
        <row r="672">
          <cell r="A672">
            <v>2184</v>
          </cell>
          <cell r="B672" t="str">
            <v>OŠ Jože Horvata Kotoriba</v>
          </cell>
        </row>
        <row r="673">
          <cell r="A673">
            <v>2033</v>
          </cell>
          <cell r="B673" t="str">
            <v>OŠ Jože Šurana - Višnjan</v>
          </cell>
        </row>
        <row r="674">
          <cell r="A674">
            <v>1620</v>
          </cell>
          <cell r="B674" t="str">
            <v>OŠ Julija Benešića</v>
          </cell>
        </row>
        <row r="675">
          <cell r="A675">
            <v>1031</v>
          </cell>
          <cell r="B675" t="str">
            <v>OŠ Julija Kempfa</v>
          </cell>
        </row>
        <row r="676">
          <cell r="A676">
            <v>2262</v>
          </cell>
          <cell r="B676" t="str">
            <v>OŠ Julija Klovića</v>
          </cell>
        </row>
        <row r="677">
          <cell r="A677">
            <v>1991</v>
          </cell>
          <cell r="B677" t="str">
            <v>OŠ Jure Filipovića - Barban</v>
          </cell>
        </row>
        <row r="678">
          <cell r="A678">
            <v>2273</v>
          </cell>
          <cell r="B678" t="str">
            <v>OŠ Jure Kaštelana</v>
          </cell>
        </row>
        <row r="679">
          <cell r="A679">
            <v>1276</v>
          </cell>
          <cell r="B679" t="str">
            <v>OŠ Jurja Barakovića</v>
          </cell>
        </row>
        <row r="680">
          <cell r="A680">
            <v>1220</v>
          </cell>
          <cell r="B680" t="str">
            <v>OŠ Jurja Dalmatinca - Pag</v>
          </cell>
        </row>
        <row r="681">
          <cell r="A681">
            <v>1542</v>
          </cell>
          <cell r="B681" t="str">
            <v>OŠ Jurja Dalmatinca - Šibenik</v>
          </cell>
        </row>
        <row r="682">
          <cell r="A682">
            <v>1988</v>
          </cell>
          <cell r="B682" t="str">
            <v>OŠ Jurja Dobrile - Rovinj</v>
          </cell>
        </row>
        <row r="683">
          <cell r="A683">
            <v>38</v>
          </cell>
          <cell r="B683" t="str">
            <v>OŠ Jurja Habdelića</v>
          </cell>
        </row>
        <row r="684">
          <cell r="A684">
            <v>864</v>
          </cell>
          <cell r="B684" t="str">
            <v>OŠ Jurja Klovića - Tribalj</v>
          </cell>
        </row>
        <row r="685">
          <cell r="A685">
            <v>1540</v>
          </cell>
          <cell r="B685" t="str">
            <v>OŠ Jurja Šižgorića</v>
          </cell>
        </row>
        <row r="686">
          <cell r="A686">
            <v>2022</v>
          </cell>
          <cell r="B686" t="str">
            <v>OŠ Juršići</v>
          </cell>
        </row>
        <row r="687">
          <cell r="A687">
            <v>4039</v>
          </cell>
          <cell r="B687" t="str">
            <v>OŠ Kajzerica</v>
          </cell>
        </row>
        <row r="688">
          <cell r="A688">
            <v>613</v>
          </cell>
          <cell r="B688" t="str">
            <v>OŠ Kalnik</v>
          </cell>
        </row>
        <row r="689">
          <cell r="A689">
            <v>1781</v>
          </cell>
          <cell r="B689" t="str">
            <v>OŠ Kamen-Šine</v>
          </cell>
        </row>
        <row r="690">
          <cell r="A690">
            <v>1861</v>
          </cell>
          <cell r="B690" t="str">
            <v>OŠ Kamešnica</v>
          </cell>
        </row>
        <row r="691">
          <cell r="A691">
            <v>782</v>
          </cell>
          <cell r="B691" t="str">
            <v>OŠ Kantrida</v>
          </cell>
        </row>
        <row r="692">
          <cell r="A692">
            <v>116</v>
          </cell>
          <cell r="B692" t="str">
            <v>OŠ Kardinal Alojzije Stepinac</v>
          </cell>
        </row>
        <row r="693">
          <cell r="A693">
            <v>916</v>
          </cell>
          <cell r="B693" t="str">
            <v>OŠ Karlobag</v>
          </cell>
        </row>
        <row r="694">
          <cell r="A694">
            <v>1972</v>
          </cell>
          <cell r="B694" t="str">
            <v xml:space="preserve">OŠ Kaštenjer - Pula </v>
          </cell>
        </row>
        <row r="695">
          <cell r="A695">
            <v>2848</v>
          </cell>
          <cell r="B695" t="str">
            <v>OŠ Katarina Zrinska - Mečenčani</v>
          </cell>
        </row>
        <row r="696">
          <cell r="A696">
            <v>414</v>
          </cell>
          <cell r="B696" t="str">
            <v>OŠ Katarine Zrinski - Krnjak</v>
          </cell>
        </row>
        <row r="697">
          <cell r="A697">
            <v>1557</v>
          </cell>
          <cell r="B697" t="str">
            <v>OŠ Kistanje</v>
          </cell>
        </row>
        <row r="698">
          <cell r="A698">
            <v>828</v>
          </cell>
          <cell r="B698" t="str">
            <v>OŠ Klana</v>
          </cell>
        </row>
        <row r="699">
          <cell r="A699">
            <v>110</v>
          </cell>
          <cell r="B699" t="str">
            <v>OŠ Klinča Sela</v>
          </cell>
        </row>
        <row r="700">
          <cell r="A700">
            <v>592</v>
          </cell>
          <cell r="B700" t="str">
            <v xml:space="preserve">OŠ Kloštar Podravski </v>
          </cell>
        </row>
        <row r="701">
          <cell r="A701">
            <v>1766</v>
          </cell>
          <cell r="B701" t="str">
            <v>OŠ Kman-Kocunar</v>
          </cell>
        </row>
        <row r="702">
          <cell r="A702">
            <v>472</v>
          </cell>
          <cell r="B702" t="str">
            <v>OŠ Kneginec Gornji</v>
          </cell>
        </row>
        <row r="703">
          <cell r="A703">
            <v>1797</v>
          </cell>
          <cell r="B703" t="str">
            <v>OŠ Kneza Branimira</v>
          </cell>
        </row>
        <row r="704">
          <cell r="A704">
            <v>1738</v>
          </cell>
          <cell r="B704" t="str">
            <v>OŠ Kneza Mislava</v>
          </cell>
        </row>
        <row r="705">
          <cell r="A705">
            <v>1739</v>
          </cell>
          <cell r="B705" t="str">
            <v>OŠ Kneza Trpimira</v>
          </cell>
        </row>
        <row r="706">
          <cell r="A706">
            <v>1419</v>
          </cell>
          <cell r="B706" t="str">
            <v>OŠ Kneževi Vinogradi</v>
          </cell>
        </row>
        <row r="707">
          <cell r="A707">
            <v>299</v>
          </cell>
          <cell r="B707" t="str">
            <v>OŠ Komarevo</v>
          </cell>
        </row>
        <row r="708">
          <cell r="A708">
            <v>1905</v>
          </cell>
          <cell r="B708" t="str">
            <v>OŠ Komiža</v>
          </cell>
        </row>
        <row r="709">
          <cell r="A709">
            <v>188</v>
          </cell>
          <cell r="B709" t="str">
            <v>OŠ Konjščina</v>
          </cell>
        </row>
        <row r="710">
          <cell r="A710">
            <v>554</v>
          </cell>
          <cell r="B710" t="str">
            <v xml:space="preserve">OŠ Koprivnički Bregi </v>
          </cell>
        </row>
        <row r="711">
          <cell r="A711">
            <v>4040</v>
          </cell>
          <cell r="B711" t="str">
            <v>OŠ Koprivnički Ivanec</v>
          </cell>
        </row>
        <row r="712">
          <cell r="A712">
            <v>1661</v>
          </cell>
          <cell r="B712" t="str">
            <v>OŠ Korog - Korog</v>
          </cell>
        </row>
        <row r="713">
          <cell r="A713">
            <v>2852</v>
          </cell>
          <cell r="B713" t="str">
            <v>OŠ Kostrena</v>
          </cell>
        </row>
        <row r="714">
          <cell r="A714">
            <v>784</v>
          </cell>
          <cell r="B714" t="str">
            <v>OŠ Kozala</v>
          </cell>
        </row>
        <row r="715">
          <cell r="A715">
            <v>1357</v>
          </cell>
          <cell r="B715" t="str">
            <v>OŠ Kralja Tomislava - Našice</v>
          </cell>
        </row>
        <row r="716">
          <cell r="A716">
            <v>936</v>
          </cell>
          <cell r="B716" t="str">
            <v>OŠ Kralja Tomislava - Udbina</v>
          </cell>
        </row>
        <row r="717">
          <cell r="A717">
            <v>2257</v>
          </cell>
          <cell r="B717" t="str">
            <v>OŠ Kralja Tomislava - Zagreb</v>
          </cell>
        </row>
        <row r="718">
          <cell r="A718">
            <v>1785</v>
          </cell>
          <cell r="B718" t="str">
            <v>OŠ Kralja Zvonimira</v>
          </cell>
        </row>
        <row r="719">
          <cell r="A719">
            <v>4065</v>
          </cell>
          <cell r="B719" t="str">
            <v>OŠ Kralja Zvonimira</v>
          </cell>
        </row>
        <row r="720">
          <cell r="A720">
            <v>830</v>
          </cell>
          <cell r="B720" t="str">
            <v>OŠ Kraljevica</v>
          </cell>
        </row>
        <row r="721">
          <cell r="A721">
            <v>2875</v>
          </cell>
          <cell r="B721" t="str">
            <v>OŠ Kraljice Jelene</v>
          </cell>
        </row>
        <row r="722">
          <cell r="A722">
            <v>190</v>
          </cell>
          <cell r="B722" t="str">
            <v>OŠ Krapinske Toplice</v>
          </cell>
        </row>
        <row r="723">
          <cell r="A723">
            <v>1226</v>
          </cell>
          <cell r="B723" t="str">
            <v>OŠ Krune Krstića - Zadar</v>
          </cell>
        </row>
        <row r="724">
          <cell r="A724">
            <v>88</v>
          </cell>
          <cell r="B724" t="str">
            <v>OŠ Ksavera Šandora Gjalskog - Donja Zelina</v>
          </cell>
        </row>
        <row r="725">
          <cell r="A725">
            <v>150</v>
          </cell>
          <cell r="B725" t="str">
            <v>OŠ Ksavera Šandora Gjalskog - Zabok</v>
          </cell>
        </row>
        <row r="726">
          <cell r="A726">
            <v>2198</v>
          </cell>
          <cell r="B726" t="str">
            <v>OŠ Ksavera Šandora Gjalskog - Zagreb</v>
          </cell>
        </row>
        <row r="727">
          <cell r="A727">
            <v>2116</v>
          </cell>
          <cell r="B727" t="str">
            <v>OŠ Kula Norinska</v>
          </cell>
        </row>
        <row r="728">
          <cell r="A728">
            <v>2106</v>
          </cell>
          <cell r="B728" t="str">
            <v>OŠ Kuna</v>
          </cell>
        </row>
        <row r="729">
          <cell r="A729">
            <v>100</v>
          </cell>
          <cell r="B729" t="str">
            <v>OŠ Kupljenovo</v>
          </cell>
        </row>
        <row r="730">
          <cell r="A730">
            <v>2141</v>
          </cell>
          <cell r="B730" t="str">
            <v>OŠ Kuršanec</v>
          </cell>
        </row>
        <row r="731">
          <cell r="A731">
            <v>2202</v>
          </cell>
          <cell r="B731" t="str">
            <v>OŠ Kustošija</v>
          </cell>
        </row>
        <row r="732">
          <cell r="A732">
            <v>1392</v>
          </cell>
          <cell r="B732" t="str">
            <v>OŠ Ladimirevci</v>
          </cell>
        </row>
        <row r="733">
          <cell r="A733">
            <v>2049</v>
          </cell>
          <cell r="B733" t="str">
            <v>OŠ Lapad</v>
          </cell>
        </row>
        <row r="734">
          <cell r="A734">
            <v>1452</v>
          </cell>
          <cell r="B734" t="str">
            <v>OŠ Laslovo</v>
          </cell>
        </row>
        <row r="735">
          <cell r="A735">
            <v>2884</v>
          </cell>
          <cell r="B735" t="str">
            <v>OŠ Lauder-Hugo Kon</v>
          </cell>
        </row>
        <row r="736">
          <cell r="A736">
            <v>566</v>
          </cell>
          <cell r="B736" t="str">
            <v>OŠ Legrad</v>
          </cell>
        </row>
        <row r="737">
          <cell r="A737">
            <v>2917</v>
          </cell>
          <cell r="B737" t="str">
            <v>OŠ Libar</v>
          </cell>
        </row>
        <row r="738">
          <cell r="A738">
            <v>187</v>
          </cell>
          <cell r="B738" t="str">
            <v>OŠ Lijepa Naša</v>
          </cell>
        </row>
        <row r="739">
          <cell r="A739">
            <v>1084</v>
          </cell>
          <cell r="B739" t="str">
            <v>OŠ Lipik</v>
          </cell>
        </row>
        <row r="740">
          <cell r="A740">
            <v>1641</v>
          </cell>
          <cell r="B740" t="str">
            <v>OŠ Lipovac</v>
          </cell>
        </row>
        <row r="741">
          <cell r="A741">
            <v>4058</v>
          </cell>
          <cell r="B741" t="str">
            <v>OŠ Lotrščak</v>
          </cell>
        </row>
        <row r="742">
          <cell r="A742">
            <v>1629</v>
          </cell>
          <cell r="B742" t="str">
            <v>OŠ Lovas</v>
          </cell>
        </row>
        <row r="743">
          <cell r="A743">
            <v>935</v>
          </cell>
          <cell r="B743" t="str">
            <v>OŠ Lovinac</v>
          </cell>
        </row>
        <row r="744">
          <cell r="A744">
            <v>2241</v>
          </cell>
          <cell r="B744" t="str">
            <v>OŠ Lovre pl. Matačića</v>
          </cell>
        </row>
        <row r="745">
          <cell r="A745">
            <v>1760</v>
          </cell>
          <cell r="B745" t="str">
            <v>OŠ Lučac</v>
          </cell>
        </row>
        <row r="746">
          <cell r="A746">
            <v>2290</v>
          </cell>
          <cell r="B746" t="str">
            <v>OŠ Lučko</v>
          </cell>
        </row>
        <row r="747">
          <cell r="A747">
            <v>450</v>
          </cell>
          <cell r="B747" t="str">
            <v>OŠ Ludbreg</v>
          </cell>
        </row>
        <row r="748">
          <cell r="A748">
            <v>324</v>
          </cell>
          <cell r="B748" t="str">
            <v>OŠ Ludina</v>
          </cell>
        </row>
        <row r="749">
          <cell r="A749">
            <v>1427</v>
          </cell>
          <cell r="B749" t="str">
            <v>OŠ Lug - Laskói Általános Iskola</v>
          </cell>
        </row>
        <row r="750">
          <cell r="A750">
            <v>2886</v>
          </cell>
          <cell r="B750" t="str">
            <v>OŠ Luka - Luka</v>
          </cell>
        </row>
        <row r="751">
          <cell r="A751">
            <v>2910</v>
          </cell>
          <cell r="B751" t="str">
            <v>OŠ Luka - Sesvete</v>
          </cell>
        </row>
        <row r="752">
          <cell r="A752">
            <v>1493</v>
          </cell>
          <cell r="B752" t="str">
            <v>OŠ Luka Botić</v>
          </cell>
        </row>
        <row r="753">
          <cell r="A753">
            <v>909</v>
          </cell>
          <cell r="B753" t="str">
            <v>OŠ Luke Perkovića - Brinje</v>
          </cell>
        </row>
        <row r="754">
          <cell r="A754">
            <v>513</v>
          </cell>
          <cell r="B754" t="str">
            <v>OŠ Ljubešćica</v>
          </cell>
        </row>
        <row r="755">
          <cell r="A755">
            <v>2269</v>
          </cell>
          <cell r="B755" t="str">
            <v>OŠ Ljubljanica - Zagreb</v>
          </cell>
        </row>
        <row r="756">
          <cell r="A756">
            <v>7</v>
          </cell>
          <cell r="B756" t="str">
            <v>OŠ Ljubo Babić</v>
          </cell>
        </row>
        <row r="757">
          <cell r="A757">
            <v>1155</v>
          </cell>
          <cell r="B757" t="str">
            <v>OŠ Ljudevit Gaj - Lužani</v>
          </cell>
        </row>
        <row r="758">
          <cell r="A758">
            <v>202</v>
          </cell>
          <cell r="B758" t="str">
            <v>OŠ Ljudevit Gaj - Mihovljan</v>
          </cell>
        </row>
        <row r="759">
          <cell r="A759">
            <v>147</v>
          </cell>
          <cell r="B759" t="str">
            <v>OŠ Ljudevit Gaj u Krapini</v>
          </cell>
        </row>
        <row r="760">
          <cell r="A760">
            <v>1089</v>
          </cell>
          <cell r="B760" t="str">
            <v>OŠ Ljudevita Gaja - Nova Gradiška</v>
          </cell>
        </row>
        <row r="761">
          <cell r="A761">
            <v>1370</v>
          </cell>
          <cell r="B761" t="str">
            <v>OŠ Ljudevita Gaja - Osijek</v>
          </cell>
        </row>
        <row r="762">
          <cell r="A762">
            <v>78</v>
          </cell>
          <cell r="B762" t="str">
            <v>OŠ Ljudevita Gaja - Zaprešić</v>
          </cell>
        </row>
        <row r="763">
          <cell r="A763">
            <v>537</v>
          </cell>
          <cell r="B763" t="str">
            <v>OŠ Ljudevita Modeca - Križevci</v>
          </cell>
        </row>
        <row r="764">
          <cell r="A764">
            <v>196</v>
          </cell>
          <cell r="B764" t="str">
            <v>OŠ Mače</v>
          </cell>
        </row>
        <row r="765">
          <cell r="A765">
            <v>362</v>
          </cell>
          <cell r="B765" t="str">
            <v>OŠ Mahično</v>
          </cell>
        </row>
        <row r="766">
          <cell r="A766">
            <v>1716</v>
          </cell>
          <cell r="B766" t="str">
            <v>OŠ Majstora Radovana</v>
          </cell>
        </row>
        <row r="767">
          <cell r="A767">
            <v>2254</v>
          </cell>
          <cell r="B767" t="str">
            <v>OŠ Malešnica</v>
          </cell>
        </row>
        <row r="768">
          <cell r="A768">
            <v>4053</v>
          </cell>
          <cell r="B768" t="str">
            <v>OŠ Malinska - Dubašnica</v>
          </cell>
        </row>
        <row r="769">
          <cell r="A769">
            <v>1757</v>
          </cell>
          <cell r="B769" t="str">
            <v>OŠ Manuš</v>
          </cell>
        </row>
        <row r="770">
          <cell r="A770">
            <v>2005</v>
          </cell>
          <cell r="B770" t="str">
            <v>OŠ Marčana</v>
          </cell>
        </row>
        <row r="771">
          <cell r="A771">
            <v>1671</v>
          </cell>
          <cell r="B771" t="str">
            <v>OŠ Mare Švel-Gamiršek</v>
          </cell>
        </row>
        <row r="772">
          <cell r="A772">
            <v>843</v>
          </cell>
          <cell r="B772" t="str">
            <v>OŠ Maria Martinolića</v>
          </cell>
        </row>
        <row r="773">
          <cell r="A773">
            <v>198</v>
          </cell>
          <cell r="B773" t="str">
            <v>OŠ Marija Bistrica</v>
          </cell>
        </row>
        <row r="774">
          <cell r="A774">
            <v>2023</v>
          </cell>
          <cell r="B774" t="str">
            <v>OŠ Marije i Line</v>
          </cell>
        </row>
        <row r="775">
          <cell r="A775">
            <v>2215</v>
          </cell>
          <cell r="B775" t="str">
            <v>OŠ Marije Jurić Zagorke</v>
          </cell>
        </row>
        <row r="776">
          <cell r="A776">
            <v>2051</v>
          </cell>
          <cell r="B776" t="str">
            <v>OŠ Marina Držića - Dubrovnik</v>
          </cell>
        </row>
        <row r="777">
          <cell r="A777">
            <v>2278</v>
          </cell>
          <cell r="B777" t="str">
            <v>OŠ Marina Držića - Zagreb</v>
          </cell>
        </row>
        <row r="778">
          <cell r="A778">
            <v>2047</v>
          </cell>
          <cell r="B778" t="str">
            <v>OŠ Marina Getaldića</v>
          </cell>
        </row>
        <row r="779">
          <cell r="A779">
            <v>1752</v>
          </cell>
          <cell r="B779" t="str">
            <v>OŠ Marjan</v>
          </cell>
        </row>
        <row r="780">
          <cell r="A780">
            <v>1706</v>
          </cell>
          <cell r="B780" t="str">
            <v>OŠ Marka Marulića</v>
          </cell>
        </row>
        <row r="781">
          <cell r="A781">
            <v>1205</v>
          </cell>
          <cell r="B781" t="str">
            <v>OŠ Markovac</v>
          </cell>
        </row>
        <row r="782">
          <cell r="A782">
            <v>2225</v>
          </cell>
          <cell r="B782" t="str">
            <v>OŠ Markuševec</v>
          </cell>
        </row>
        <row r="783">
          <cell r="A783">
            <v>1662</v>
          </cell>
          <cell r="B783" t="str">
            <v>OŠ Markušica</v>
          </cell>
        </row>
        <row r="784">
          <cell r="A784">
            <v>503</v>
          </cell>
          <cell r="B784" t="str">
            <v>OŠ Martijanec</v>
          </cell>
        </row>
        <row r="785">
          <cell r="A785">
            <v>4017</v>
          </cell>
          <cell r="B785" t="str">
            <v>OŠ Mate Balote - Buje</v>
          </cell>
        </row>
        <row r="786">
          <cell r="A786">
            <v>244</v>
          </cell>
          <cell r="B786" t="str">
            <v>OŠ Mate Lovraka - Kutina</v>
          </cell>
        </row>
        <row r="787">
          <cell r="A787">
            <v>1094</v>
          </cell>
          <cell r="B787" t="str">
            <v>OŠ Mate Lovraka - Nova Gradiška</v>
          </cell>
        </row>
        <row r="788">
          <cell r="A788">
            <v>267</v>
          </cell>
          <cell r="B788" t="str">
            <v>OŠ Mate Lovraka - Petrinja</v>
          </cell>
        </row>
        <row r="789">
          <cell r="A789">
            <v>713</v>
          </cell>
          <cell r="B789" t="str">
            <v>OŠ Mate Lovraka - Veliki Grđevac</v>
          </cell>
        </row>
        <row r="790">
          <cell r="A790">
            <v>1492</v>
          </cell>
          <cell r="B790" t="str">
            <v>OŠ Mate Lovraka - Vladislavci</v>
          </cell>
        </row>
        <row r="791">
          <cell r="A791">
            <v>2214</v>
          </cell>
          <cell r="B791" t="str">
            <v>OŠ Mate Lovraka - Zagreb</v>
          </cell>
        </row>
        <row r="792">
          <cell r="A792">
            <v>1602</v>
          </cell>
          <cell r="B792" t="str">
            <v>OŠ Mate Lovraka - Županja</v>
          </cell>
        </row>
        <row r="793">
          <cell r="A793">
            <v>1611</v>
          </cell>
          <cell r="B793" t="str">
            <v>OŠ Matija Antun Reljković - Cerna</v>
          </cell>
        </row>
        <row r="794">
          <cell r="A794">
            <v>1177</v>
          </cell>
          <cell r="B794" t="str">
            <v>OŠ Matija Antun Reljković - Davor</v>
          </cell>
        </row>
        <row r="795">
          <cell r="A795">
            <v>1171</v>
          </cell>
          <cell r="B795" t="str">
            <v>OŠ Matija Gubec - Cernik</v>
          </cell>
        </row>
        <row r="796">
          <cell r="A796">
            <v>1628</v>
          </cell>
          <cell r="B796" t="str">
            <v>OŠ Matija Gubec - Jarmina</v>
          </cell>
        </row>
        <row r="797">
          <cell r="A797">
            <v>1494</v>
          </cell>
          <cell r="B797" t="str">
            <v>OŠ Matija Gubec - Magdalenovac</v>
          </cell>
        </row>
        <row r="798">
          <cell r="A798">
            <v>1349</v>
          </cell>
          <cell r="B798" t="str">
            <v>OŠ Matija Gubec - Piškorevci</v>
          </cell>
        </row>
        <row r="799">
          <cell r="A799">
            <v>174</v>
          </cell>
          <cell r="B799" t="str">
            <v>OŠ Matije Gupca - Gornja Stubica</v>
          </cell>
        </row>
        <row r="800">
          <cell r="A800">
            <v>2265</v>
          </cell>
          <cell r="B800" t="str">
            <v>OŠ Matije Gupca - Zagreb</v>
          </cell>
        </row>
        <row r="801">
          <cell r="A801">
            <v>1386</v>
          </cell>
          <cell r="B801" t="str">
            <v>OŠ Matije Petra Katančića</v>
          </cell>
        </row>
        <row r="802">
          <cell r="A802">
            <v>1934</v>
          </cell>
          <cell r="B802" t="str">
            <v>OŠ Matije Vlačića</v>
          </cell>
        </row>
        <row r="803">
          <cell r="A803">
            <v>2234</v>
          </cell>
          <cell r="B803" t="str">
            <v>OŠ Matka Laginje</v>
          </cell>
        </row>
        <row r="804">
          <cell r="A804">
            <v>2205</v>
          </cell>
          <cell r="B804" t="str">
            <v>OŠ Medvedgrad</v>
          </cell>
        </row>
        <row r="805">
          <cell r="A805">
            <v>1772</v>
          </cell>
          <cell r="B805" t="str">
            <v>OŠ Mejaši</v>
          </cell>
        </row>
        <row r="806">
          <cell r="A806">
            <v>1762</v>
          </cell>
          <cell r="B806" t="str">
            <v>OŠ Meje</v>
          </cell>
        </row>
        <row r="807">
          <cell r="A807">
            <v>1770</v>
          </cell>
          <cell r="B807" t="str">
            <v>OŠ Mertojak</v>
          </cell>
        </row>
        <row r="808">
          <cell r="A808">
            <v>447</v>
          </cell>
          <cell r="B808" t="str">
            <v>OŠ Metel Ožegović</v>
          </cell>
        </row>
        <row r="809">
          <cell r="A809">
            <v>20</v>
          </cell>
          <cell r="B809" t="str">
            <v>OŠ Mihaela Šiloboda</v>
          </cell>
        </row>
        <row r="810">
          <cell r="A810">
            <v>569</v>
          </cell>
          <cell r="B810" t="str">
            <v>OŠ Mihovil Pavlek Miškina - Đelekovec</v>
          </cell>
        </row>
        <row r="811">
          <cell r="A811">
            <v>1675</v>
          </cell>
          <cell r="B811" t="str">
            <v>OŠ Mijat Stojanović</v>
          </cell>
        </row>
        <row r="812">
          <cell r="A812">
            <v>993</v>
          </cell>
          <cell r="B812" t="str">
            <v>OŠ Mikleuš</v>
          </cell>
        </row>
        <row r="813">
          <cell r="A813">
            <v>1121</v>
          </cell>
          <cell r="B813" t="str">
            <v>OŠ Milan Amruš</v>
          </cell>
        </row>
        <row r="814">
          <cell r="A814">
            <v>827</v>
          </cell>
          <cell r="B814" t="str">
            <v>OŠ Milan Brozović</v>
          </cell>
        </row>
        <row r="815">
          <cell r="A815">
            <v>1899</v>
          </cell>
          <cell r="B815" t="str">
            <v>OŠ Milana Begovića</v>
          </cell>
        </row>
        <row r="816">
          <cell r="A816">
            <v>27</v>
          </cell>
          <cell r="B816" t="str">
            <v>OŠ Milana Langa</v>
          </cell>
        </row>
        <row r="817">
          <cell r="A817">
            <v>2019</v>
          </cell>
          <cell r="B817" t="str">
            <v>OŠ Milana Šorga - Oprtalj</v>
          </cell>
        </row>
        <row r="818">
          <cell r="A818">
            <v>1490</v>
          </cell>
          <cell r="B818" t="str">
            <v>OŠ Milka Cepelića</v>
          </cell>
        </row>
        <row r="819">
          <cell r="A819">
            <v>135</v>
          </cell>
          <cell r="B819" t="str">
            <v>OŠ Milke Trnine</v>
          </cell>
        </row>
        <row r="820">
          <cell r="A820">
            <v>1879</v>
          </cell>
          <cell r="B820" t="str">
            <v>OŠ Milna</v>
          </cell>
        </row>
        <row r="821">
          <cell r="A821">
            <v>668</v>
          </cell>
          <cell r="B821" t="str">
            <v>OŠ Mirka Pereša</v>
          </cell>
        </row>
        <row r="822">
          <cell r="A822">
            <v>1448</v>
          </cell>
          <cell r="B822" t="str">
            <v>OŠ Miroslava Krleže - Čepin</v>
          </cell>
        </row>
        <row r="823">
          <cell r="A823">
            <v>2194</v>
          </cell>
          <cell r="B823" t="str">
            <v>OŠ Miroslava Krleže - Zagreb</v>
          </cell>
        </row>
        <row r="824">
          <cell r="A824">
            <v>1593</v>
          </cell>
          <cell r="B824" t="str">
            <v>OŠ Mitnica</v>
          </cell>
        </row>
        <row r="825">
          <cell r="A825">
            <v>1046</v>
          </cell>
          <cell r="B825" t="str">
            <v>OŠ Mladost - Jakšić</v>
          </cell>
        </row>
        <row r="826">
          <cell r="A826">
            <v>309</v>
          </cell>
          <cell r="B826" t="str">
            <v>OŠ Mladost - Lekenik</v>
          </cell>
        </row>
        <row r="827">
          <cell r="A827">
            <v>1367</v>
          </cell>
          <cell r="B827" t="str">
            <v>OŠ Mladost - Osijek</v>
          </cell>
        </row>
        <row r="828">
          <cell r="A828">
            <v>2299</v>
          </cell>
          <cell r="B828" t="str">
            <v>OŠ Mladost - Zagreb</v>
          </cell>
        </row>
        <row r="829">
          <cell r="A829">
            <v>2109</v>
          </cell>
          <cell r="B829" t="str">
            <v>OŠ Mljet</v>
          </cell>
        </row>
        <row r="830">
          <cell r="A830">
            <v>2061</v>
          </cell>
          <cell r="B830" t="str">
            <v>OŠ Mokošica - Dubrovnik</v>
          </cell>
        </row>
        <row r="831">
          <cell r="A831">
            <v>601</v>
          </cell>
          <cell r="B831" t="str">
            <v>OŠ Molve</v>
          </cell>
        </row>
        <row r="832">
          <cell r="A832">
            <v>1976</v>
          </cell>
          <cell r="B832" t="str">
            <v>OŠ Monte Zaro</v>
          </cell>
        </row>
        <row r="833">
          <cell r="A833">
            <v>870</v>
          </cell>
          <cell r="B833" t="str">
            <v>OŠ Mrkopalj</v>
          </cell>
        </row>
        <row r="834">
          <cell r="A834">
            <v>2156</v>
          </cell>
          <cell r="B834" t="str">
            <v>OŠ Mursko Središće</v>
          </cell>
        </row>
        <row r="835">
          <cell r="A835">
            <v>1568</v>
          </cell>
          <cell r="B835" t="str">
            <v>OŠ Murterski škoji</v>
          </cell>
        </row>
        <row r="836">
          <cell r="A836">
            <v>2324</v>
          </cell>
          <cell r="B836" t="str">
            <v>OŠ Nad lipom</v>
          </cell>
        </row>
        <row r="837">
          <cell r="A837">
            <v>2341</v>
          </cell>
          <cell r="B837" t="str">
            <v>OŠ Nandi s pravom javnosti</v>
          </cell>
        </row>
        <row r="838">
          <cell r="A838">
            <v>2159</v>
          </cell>
          <cell r="B838" t="str">
            <v>OŠ Nedelišće</v>
          </cell>
        </row>
        <row r="839">
          <cell r="A839">
            <v>1676</v>
          </cell>
          <cell r="B839" t="str">
            <v>OŠ Negoslavci</v>
          </cell>
        </row>
        <row r="840">
          <cell r="A840">
            <v>1800</v>
          </cell>
          <cell r="B840" t="str">
            <v>OŠ Neorić-Sutina</v>
          </cell>
        </row>
        <row r="841">
          <cell r="A841">
            <v>416</v>
          </cell>
          <cell r="B841" t="str">
            <v>OŠ Netretić</v>
          </cell>
        </row>
        <row r="842">
          <cell r="A842">
            <v>789</v>
          </cell>
          <cell r="B842" t="str">
            <v>OŠ Nikola Tesla - Rijeka</v>
          </cell>
        </row>
        <row r="843">
          <cell r="A843">
            <v>1592</v>
          </cell>
          <cell r="B843" t="str">
            <v>OŠ Nikole Andrića</v>
          </cell>
        </row>
        <row r="844">
          <cell r="A844">
            <v>48</v>
          </cell>
          <cell r="B844" t="str">
            <v>OŠ Nikole Hribara</v>
          </cell>
        </row>
        <row r="845">
          <cell r="A845">
            <v>1214</v>
          </cell>
          <cell r="B845" t="str">
            <v>OŠ Nikole Tesle - Gračac</v>
          </cell>
        </row>
        <row r="846">
          <cell r="A846">
            <v>1581</v>
          </cell>
          <cell r="B846" t="str">
            <v>OŠ Nikole Tesle - Mirkovci</v>
          </cell>
        </row>
        <row r="847">
          <cell r="A847">
            <v>2268</v>
          </cell>
          <cell r="B847" t="str">
            <v>OŠ Nikole Tesle - Zagreb</v>
          </cell>
        </row>
        <row r="848">
          <cell r="A848">
            <v>678</v>
          </cell>
          <cell r="B848" t="str">
            <v>OŠ Ivana viteza Trnskog</v>
          </cell>
        </row>
        <row r="849">
          <cell r="A849">
            <v>453</v>
          </cell>
          <cell r="B849" t="str">
            <v>OŠ Novi Marof</v>
          </cell>
        </row>
        <row r="850">
          <cell r="A850">
            <v>1271</v>
          </cell>
          <cell r="B850" t="str">
            <v>OŠ Novigrad</v>
          </cell>
        </row>
        <row r="851">
          <cell r="A851">
            <v>4050</v>
          </cell>
          <cell r="B851" t="str">
            <v>OŠ Novo Čiče</v>
          </cell>
        </row>
        <row r="852">
          <cell r="A852">
            <v>259</v>
          </cell>
          <cell r="B852" t="str">
            <v>OŠ Novska</v>
          </cell>
        </row>
        <row r="853">
          <cell r="A853">
            <v>1686</v>
          </cell>
          <cell r="B853" t="str">
            <v>OŠ o. Petra Perice Makarska</v>
          </cell>
        </row>
        <row r="854">
          <cell r="A854">
            <v>1217</v>
          </cell>
          <cell r="B854" t="str">
            <v>OŠ Obrovac</v>
          </cell>
        </row>
        <row r="855">
          <cell r="A855">
            <v>2301</v>
          </cell>
          <cell r="B855" t="str">
            <v>OŠ Odra</v>
          </cell>
        </row>
        <row r="856">
          <cell r="A856">
            <v>1188</v>
          </cell>
          <cell r="B856" t="str">
            <v>OŠ Okučani</v>
          </cell>
        </row>
        <row r="857">
          <cell r="A857">
            <v>4045</v>
          </cell>
          <cell r="B857" t="str">
            <v>OŠ Omišalj</v>
          </cell>
        </row>
        <row r="858">
          <cell r="A858">
            <v>2113</v>
          </cell>
          <cell r="B858" t="str">
            <v>OŠ Opuzen</v>
          </cell>
        </row>
        <row r="859">
          <cell r="A859">
            <v>2104</v>
          </cell>
          <cell r="B859" t="str">
            <v>OŠ Orebić</v>
          </cell>
        </row>
        <row r="860">
          <cell r="A860">
            <v>2154</v>
          </cell>
          <cell r="B860" t="str">
            <v>OŠ Orehovica</v>
          </cell>
        </row>
        <row r="861">
          <cell r="A861">
            <v>205</v>
          </cell>
          <cell r="B861" t="str">
            <v>OŠ Oroslavje</v>
          </cell>
        </row>
        <row r="862">
          <cell r="A862">
            <v>1740</v>
          </cell>
          <cell r="B862" t="str">
            <v>OŠ Ostrog</v>
          </cell>
        </row>
        <row r="863">
          <cell r="A863">
            <v>2303</v>
          </cell>
          <cell r="B863" t="str">
            <v>OŠ Otok</v>
          </cell>
        </row>
        <row r="864">
          <cell r="A864">
            <v>2201</v>
          </cell>
          <cell r="B864" t="str">
            <v>OŠ Otona Ivekovića</v>
          </cell>
        </row>
        <row r="865">
          <cell r="A865">
            <v>2119</v>
          </cell>
          <cell r="B865" t="str">
            <v>OŠ Otrići-Dubrave</v>
          </cell>
        </row>
        <row r="866">
          <cell r="A866">
            <v>1300</v>
          </cell>
          <cell r="B866" t="str">
            <v>OŠ Pakoštane</v>
          </cell>
        </row>
        <row r="867">
          <cell r="A867">
            <v>2196</v>
          </cell>
          <cell r="B867" t="str">
            <v>OŠ Pantovčak</v>
          </cell>
        </row>
        <row r="868">
          <cell r="A868">
            <v>77</v>
          </cell>
          <cell r="B868" t="str">
            <v>OŠ Pavao Belas</v>
          </cell>
        </row>
        <row r="869">
          <cell r="A869">
            <v>185</v>
          </cell>
          <cell r="B869" t="str">
            <v>OŠ Pavla Štoosa</v>
          </cell>
        </row>
        <row r="870">
          <cell r="A870">
            <v>2206</v>
          </cell>
          <cell r="B870" t="str">
            <v>OŠ Pavleka Miškine</v>
          </cell>
        </row>
        <row r="871">
          <cell r="A871">
            <v>786</v>
          </cell>
          <cell r="B871" t="str">
            <v>OŠ Pećine</v>
          </cell>
        </row>
        <row r="872">
          <cell r="A872">
            <v>798</v>
          </cell>
          <cell r="B872" t="str">
            <v>OŠ Pehlin</v>
          </cell>
        </row>
        <row r="873">
          <cell r="A873">
            <v>917</v>
          </cell>
          <cell r="B873" t="str">
            <v>OŠ Perušić</v>
          </cell>
        </row>
        <row r="874">
          <cell r="A874">
            <v>1718</v>
          </cell>
          <cell r="B874" t="str">
            <v>OŠ Petar Berislavić</v>
          </cell>
        </row>
        <row r="875">
          <cell r="A875">
            <v>1295</v>
          </cell>
          <cell r="B875" t="str">
            <v>OŠ Petar Lorini</v>
          </cell>
        </row>
        <row r="876">
          <cell r="A876">
            <v>1282</v>
          </cell>
          <cell r="B876" t="str">
            <v>OŠ Petar Zoranić - Nin</v>
          </cell>
        </row>
        <row r="877">
          <cell r="A877">
            <v>1318</v>
          </cell>
          <cell r="B877" t="str">
            <v>OŠ Petar Zoranić - Stankovci</v>
          </cell>
        </row>
        <row r="878">
          <cell r="A878">
            <v>737</v>
          </cell>
          <cell r="B878" t="str">
            <v>OŠ Petar Zrinski - Čabar</v>
          </cell>
        </row>
        <row r="879">
          <cell r="A879">
            <v>474</v>
          </cell>
          <cell r="B879" t="str">
            <v>OŠ Petar Zrinski - Jalžabet</v>
          </cell>
        </row>
        <row r="880">
          <cell r="A880">
            <v>2189</v>
          </cell>
          <cell r="B880" t="str">
            <v>OŠ Petar Zrinski - Šenkovec</v>
          </cell>
        </row>
        <row r="881">
          <cell r="A881">
            <v>2207</v>
          </cell>
          <cell r="B881" t="str">
            <v>OŠ Petar Zrinski - Zagreb</v>
          </cell>
        </row>
        <row r="882">
          <cell r="A882">
            <v>1880</v>
          </cell>
          <cell r="B882" t="str">
            <v>OŠ Petra Hektorovića - Stari Grad</v>
          </cell>
        </row>
        <row r="883">
          <cell r="A883">
            <v>2063</v>
          </cell>
          <cell r="B883" t="str">
            <v>OŠ Petra Kanavelića</v>
          </cell>
        </row>
        <row r="884">
          <cell r="A884">
            <v>1538</v>
          </cell>
          <cell r="B884" t="str">
            <v>OŠ Petra Krešimira IV.</v>
          </cell>
        </row>
        <row r="885">
          <cell r="A885">
            <v>1870</v>
          </cell>
          <cell r="B885" t="str">
            <v>OŠ Petra Kružića Klis</v>
          </cell>
        </row>
        <row r="886">
          <cell r="A886">
            <v>1011</v>
          </cell>
          <cell r="B886" t="str">
            <v>OŠ Petra Preradovića - Pitomača</v>
          </cell>
        </row>
        <row r="887">
          <cell r="A887">
            <v>1228</v>
          </cell>
          <cell r="B887" t="str">
            <v>OŠ Petra Preradovića - Zadar</v>
          </cell>
        </row>
        <row r="888">
          <cell r="A888">
            <v>2242</v>
          </cell>
          <cell r="B888" t="str">
            <v>OŠ Petra Preradovića - Zagreb</v>
          </cell>
        </row>
        <row r="889">
          <cell r="A889">
            <v>1992</v>
          </cell>
          <cell r="B889" t="str">
            <v>OŠ Petra Studenca - Kanfanar</v>
          </cell>
        </row>
        <row r="890">
          <cell r="A890">
            <v>1309</v>
          </cell>
          <cell r="B890" t="str">
            <v>OŠ Petra Zoranića</v>
          </cell>
        </row>
        <row r="891">
          <cell r="A891">
            <v>478</v>
          </cell>
          <cell r="B891" t="str">
            <v>OŠ Petrijanec</v>
          </cell>
        </row>
        <row r="892">
          <cell r="A892">
            <v>1471</v>
          </cell>
          <cell r="B892" t="str">
            <v>OŠ Petrijevci</v>
          </cell>
        </row>
        <row r="893">
          <cell r="A893">
            <v>1570</v>
          </cell>
          <cell r="B893" t="str">
            <v>OŠ Pirovac</v>
          </cell>
        </row>
        <row r="894">
          <cell r="A894">
            <v>431</v>
          </cell>
          <cell r="B894" t="str">
            <v xml:space="preserve">OŠ Plaški </v>
          </cell>
        </row>
        <row r="895">
          <cell r="A895">
            <v>938</v>
          </cell>
          <cell r="B895" t="str">
            <v>OŠ Plitvička Jezera</v>
          </cell>
        </row>
        <row r="896">
          <cell r="A896">
            <v>1765</v>
          </cell>
          <cell r="B896" t="str">
            <v>OŠ Plokite</v>
          </cell>
        </row>
        <row r="897">
          <cell r="A897">
            <v>788</v>
          </cell>
          <cell r="B897" t="str">
            <v>OŠ Podmurvice</v>
          </cell>
        </row>
        <row r="898">
          <cell r="A898">
            <v>458</v>
          </cell>
          <cell r="B898" t="str">
            <v>OŠ Podrute</v>
          </cell>
        </row>
        <row r="899">
          <cell r="A899">
            <v>2164</v>
          </cell>
          <cell r="B899" t="str">
            <v>OŠ Podturen</v>
          </cell>
        </row>
        <row r="900">
          <cell r="A900">
            <v>1759</v>
          </cell>
          <cell r="B900" t="str">
            <v>OŠ Pojišan</v>
          </cell>
        </row>
        <row r="901">
          <cell r="A901">
            <v>58</v>
          </cell>
          <cell r="B901" t="str">
            <v>OŠ Pokupsko</v>
          </cell>
        </row>
        <row r="902">
          <cell r="A902">
            <v>1314</v>
          </cell>
          <cell r="B902" t="str">
            <v>OŠ Polača</v>
          </cell>
        </row>
        <row r="903">
          <cell r="A903">
            <v>1261</v>
          </cell>
          <cell r="B903" t="str">
            <v>OŠ Poličnik</v>
          </cell>
        </row>
        <row r="904">
          <cell r="A904">
            <v>1416</v>
          </cell>
          <cell r="B904" t="str">
            <v>OŠ Popovac</v>
          </cell>
        </row>
        <row r="905">
          <cell r="A905">
            <v>318</v>
          </cell>
          <cell r="B905" t="str">
            <v>OŠ Popovača</v>
          </cell>
        </row>
        <row r="906">
          <cell r="A906">
            <v>1954</v>
          </cell>
          <cell r="B906" t="str">
            <v>OŠ Poreč</v>
          </cell>
        </row>
        <row r="907">
          <cell r="A907">
            <v>6</v>
          </cell>
          <cell r="B907" t="str">
            <v>OŠ Posavski Bregi</v>
          </cell>
        </row>
        <row r="908">
          <cell r="A908">
            <v>2263</v>
          </cell>
          <cell r="B908" t="str">
            <v>OŠ Prečko</v>
          </cell>
        </row>
        <row r="909">
          <cell r="A909">
            <v>2168</v>
          </cell>
          <cell r="B909" t="str">
            <v>OŠ Prelog</v>
          </cell>
        </row>
        <row r="910">
          <cell r="A910">
            <v>2126</v>
          </cell>
          <cell r="B910" t="str">
            <v>OŠ Primorje</v>
          </cell>
        </row>
        <row r="911">
          <cell r="A911">
            <v>1842</v>
          </cell>
          <cell r="B911" t="str">
            <v>OŠ Primorski Dolac</v>
          </cell>
        </row>
        <row r="912">
          <cell r="A912">
            <v>1558</v>
          </cell>
          <cell r="B912" t="str">
            <v>OŠ Primošten</v>
          </cell>
        </row>
        <row r="913">
          <cell r="A913">
            <v>1286</v>
          </cell>
          <cell r="B913" t="str">
            <v>OŠ Privlaka</v>
          </cell>
        </row>
        <row r="914">
          <cell r="A914">
            <v>1743</v>
          </cell>
          <cell r="B914" t="str">
            <v>OŠ Prof. Filipa Lukasa</v>
          </cell>
        </row>
        <row r="915">
          <cell r="A915">
            <v>607</v>
          </cell>
          <cell r="B915" t="str">
            <v>OŠ Prof. Franje Viktora Šignjara</v>
          </cell>
        </row>
        <row r="916">
          <cell r="A916">
            <v>1791</v>
          </cell>
          <cell r="B916" t="str">
            <v>OŠ Pučišća</v>
          </cell>
        </row>
        <row r="917">
          <cell r="A917">
            <v>1773</v>
          </cell>
          <cell r="B917" t="str">
            <v>OŠ Pujanki</v>
          </cell>
        </row>
        <row r="918">
          <cell r="A918">
            <v>103</v>
          </cell>
          <cell r="B918" t="str">
            <v>OŠ Pušća</v>
          </cell>
        </row>
        <row r="919">
          <cell r="A919">
            <v>263</v>
          </cell>
          <cell r="B919" t="str">
            <v>OŠ Rajić</v>
          </cell>
        </row>
        <row r="920">
          <cell r="A920">
            <v>2277</v>
          </cell>
          <cell r="B920" t="str">
            <v>OŠ Rapska</v>
          </cell>
        </row>
        <row r="921">
          <cell r="A921">
            <v>1768</v>
          </cell>
          <cell r="B921" t="str">
            <v>OŠ Ravne njive</v>
          </cell>
        </row>
        <row r="922">
          <cell r="A922">
            <v>350</v>
          </cell>
          <cell r="B922" t="str">
            <v>OŠ Rečica</v>
          </cell>
        </row>
        <row r="923">
          <cell r="A923">
            <v>2883</v>
          </cell>
          <cell r="B923" t="str">
            <v>OŠ Remete</v>
          </cell>
        </row>
        <row r="924">
          <cell r="A924">
            <v>1383</v>
          </cell>
          <cell r="B924" t="str">
            <v>OŠ Retfala</v>
          </cell>
        </row>
        <row r="925">
          <cell r="A925">
            <v>2209</v>
          </cell>
          <cell r="B925" t="str">
            <v>OŠ Retkovec</v>
          </cell>
        </row>
        <row r="926">
          <cell r="A926">
            <v>758</v>
          </cell>
          <cell r="B926" t="str">
            <v>OŠ Rikard Katalinić Jeretov</v>
          </cell>
        </row>
        <row r="927">
          <cell r="A927">
            <v>2016</v>
          </cell>
          <cell r="B927" t="str">
            <v>OŠ Rivarela</v>
          </cell>
        </row>
        <row r="928">
          <cell r="A928">
            <v>1560</v>
          </cell>
          <cell r="B928" t="str">
            <v>OŠ Rogoznica</v>
          </cell>
        </row>
        <row r="929">
          <cell r="A929">
            <v>722</v>
          </cell>
          <cell r="B929" t="str">
            <v>OŠ Rovišće</v>
          </cell>
        </row>
        <row r="930">
          <cell r="A930">
            <v>32</v>
          </cell>
          <cell r="B930" t="str">
            <v>OŠ Rude</v>
          </cell>
        </row>
        <row r="931">
          <cell r="A931">
            <v>2266</v>
          </cell>
          <cell r="B931" t="str">
            <v>OŠ Rudeš</v>
          </cell>
        </row>
        <row r="932">
          <cell r="A932">
            <v>825</v>
          </cell>
          <cell r="B932" t="str">
            <v>OŠ Rudolfa Strohala</v>
          </cell>
        </row>
        <row r="933">
          <cell r="A933">
            <v>97</v>
          </cell>
          <cell r="B933" t="str">
            <v>OŠ Rugvica</v>
          </cell>
        </row>
        <row r="934">
          <cell r="A934">
            <v>1833</v>
          </cell>
          <cell r="B934" t="str">
            <v>OŠ Runović</v>
          </cell>
        </row>
        <row r="935">
          <cell r="A935">
            <v>23</v>
          </cell>
          <cell r="B935" t="str">
            <v>OŠ Samobor</v>
          </cell>
        </row>
        <row r="936">
          <cell r="A936">
            <v>779</v>
          </cell>
          <cell r="B936" t="str">
            <v>OŠ San Nicolo - Rijeka</v>
          </cell>
        </row>
        <row r="937">
          <cell r="A937">
            <v>4041</v>
          </cell>
          <cell r="B937" t="str">
            <v>OŠ Satnica Đakovačka</v>
          </cell>
        </row>
        <row r="938">
          <cell r="A938">
            <v>2282</v>
          </cell>
          <cell r="B938" t="str">
            <v>OŠ Savski Gaj</v>
          </cell>
        </row>
        <row r="939">
          <cell r="A939">
            <v>287</v>
          </cell>
          <cell r="B939" t="str">
            <v>OŠ Sela</v>
          </cell>
        </row>
        <row r="940">
          <cell r="A940">
            <v>1795</v>
          </cell>
          <cell r="B940" t="str">
            <v>OŠ Selca</v>
          </cell>
        </row>
        <row r="941">
          <cell r="A941">
            <v>2175</v>
          </cell>
          <cell r="B941" t="str">
            <v>OŠ Selnica</v>
          </cell>
        </row>
        <row r="942">
          <cell r="A942">
            <v>2317</v>
          </cell>
          <cell r="B942" t="str">
            <v>OŠ Sesvete</v>
          </cell>
        </row>
        <row r="943">
          <cell r="A943">
            <v>2904</v>
          </cell>
          <cell r="B943" t="str">
            <v>OŠ Sesvetska Sela</v>
          </cell>
        </row>
        <row r="944">
          <cell r="A944">
            <v>2343</v>
          </cell>
          <cell r="B944" t="str">
            <v>OŠ Sesvetska Sopnica</v>
          </cell>
        </row>
        <row r="945">
          <cell r="A945">
            <v>2318</v>
          </cell>
          <cell r="B945" t="str">
            <v>OŠ Sesvetski Kraljevec</v>
          </cell>
        </row>
        <row r="946">
          <cell r="A946">
            <v>209</v>
          </cell>
          <cell r="B946" t="str">
            <v>OŠ Side Košutić Radoboj</v>
          </cell>
        </row>
        <row r="947">
          <cell r="A947">
            <v>589</v>
          </cell>
          <cell r="B947" t="str">
            <v>OŠ Sidonije Rubido Erdody</v>
          </cell>
        </row>
        <row r="948">
          <cell r="A948">
            <v>1150</v>
          </cell>
          <cell r="B948" t="str">
            <v>OŠ Sikirevci</v>
          </cell>
        </row>
        <row r="949">
          <cell r="A949">
            <v>1823</v>
          </cell>
          <cell r="B949" t="str">
            <v>OŠ Silvija Strahimira Kranjčevića - Lovreć</v>
          </cell>
        </row>
        <row r="950">
          <cell r="A950">
            <v>902</v>
          </cell>
          <cell r="B950" t="str">
            <v>OŠ Silvija Strahimira Kranjčevića - Senj</v>
          </cell>
        </row>
        <row r="951">
          <cell r="A951">
            <v>2236</v>
          </cell>
          <cell r="B951" t="str">
            <v>OŠ Silvija Strahimira Kranjčevića - Zagreb</v>
          </cell>
        </row>
        <row r="952">
          <cell r="A952">
            <v>1487</v>
          </cell>
          <cell r="B952" t="str">
            <v>OŠ Silvije Strahimira Kranjčevića - Levanjska Varoš</v>
          </cell>
        </row>
        <row r="953">
          <cell r="A953">
            <v>1605</v>
          </cell>
          <cell r="B953" t="str">
            <v>OŠ Siniše Glavaševića</v>
          </cell>
        </row>
        <row r="954">
          <cell r="A954">
            <v>701</v>
          </cell>
          <cell r="B954" t="str">
            <v>OŠ Sirač</v>
          </cell>
        </row>
        <row r="955">
          <cell r="A955">
            <v>434</v>
          </cell>
          <cell r="B955" t="str">
            <v>OŠ Skakavac</v>
          </cell>
        </row>
        <row r="956">
          <cell r="A956">
            <v>1756</v>
          </cell>
          <cell r="B956" t="str">
            <v>OŠ Skalice</v>
          </cell>
        </row>
        <row r="957">
          <cell r="A957">
            <v>865</v>
          </cell>
          <cell r="B957" t="str">
            <v>OŠ Skrad</v>
          </cell>
        </row>
        <row r="958">
          <cell r="A958">
            <v>1561</v>
          </cell>
          <cell r="B958" t="str">
            <v>OŠ Skradin</v>
          </cell>
        </row>
        <row r="959">
          <cell r="A959">
            <v>1657</v>
          </cell>
          <cell r="B959" t="str">
            <v>OŠ Slakovci</v>
          </cell>
        </row>
        <row r="960">
          <cell r="A960">
            <v>2123</v>
          </cell>
          <cell r="B960" t="str">
            <v>OŠ Slano</v>
          </cell>
        </row>
        <row r="961">
          <cell r="A961">
            <v>1783</v>
          </cell>
          <cell r="B961" t="str">
            <v>OŠ Slatine</v>
          </cell>
        </row>
        <row r="962">
          <cell r="A962">
            <v>383</v>
          </cell>
          <cell r="B962" t="str">
            <v>OŠ Slava Raškaj</v>
          </cell>
        </row>
        <row r="963">
          <cell r="A963">
            <v>719</v>
          </cell>
          <cell r="B963" t="str">
            <v>OŠ Slavka Kolara - Hercegovac</v>
          </cell>
        </row>
        <row r="964">
          <cell r="A964">
            <v>54</v>
          </cell>
          <cell r="B964" t="str">
            <v>OŠ Slavka Kolara - Kravarsko</v>
          </cell>
        </row>
        <row r="965">
          <cell r="A965">
            <v>393</v>
          </cell>
          <cell r="B965" t="str">
            <v>OŠ Slunj</v>
          </cell>
        </row>
        <row r="966">
          <cell r="A966">
            <v>1237</v>
          </cell>
          <cell r="B966" t="str">
            <v>OŠ Smiljevac</v>
          </cell>
        </row>
        <row r="967">
          <cell r="A967">
            <v>2121</v>
          </cell>
          <cell r="B967" t="str">
            <v>OŠ Smokvica</v>
          </cell>
        </row>
        <row r="968">
          <cell r="A968">
            <v>579</v>
          </cell>
          <cell r="B968" t="str">
            <v>OŠ Sokolovac</v>
          </cell>
        </row>
        <row r="969">
          <cell r="A969">
            <v>1758</v>
          </cell>
          <cell r="B969" t="str">
            <v>OŠ Spinut</v>
          </cell>
        </row>
        <row r="970">
          <cell r="A970">
            <v>1767</v>
          </cell>
          <cell r="B970" t="str">
            <v>OŠ Split 3</v>
          </cell>
        </row>
        <row r="971">
          <cell r="A971">
            <v>488</v>
          </cell>
          <cell r="B971" t="str">
            <v>OŠ Sračinec</v>
          </cell>
        </row>
        <row r="972">
          <cell r="A972">
            <v>796</v>
          </cell>
          <cell r="B972" t="str">
            <v>OŠ Srdoči</v>
          </cell>
        </row>
        <row r="973">
          <cell r="A973">
            <v>1777</v>
          </cell>
          <cell r="B973" t="str">
            <v>OŠ Srinjine</v>
          </cell>
        </row>
        <row r="974">
          <cell r="A974">
            <v>1224</v>
          </cell>
          <cell r="B974" t="str">
            <v>OŠ Stanovi</v>
          </cell>
        </row>
        <row r="975">
          <cell r="A975">
            <v>1654</v>
          </cell>
          <cell r="B975" t="str">
            <v>OŠ Stari Jankovci</v>
          </cell>
        </row>
        <row r="976">
          <cell r="A976">
            <v>1274</v>
          </cell>
          <cell r="B976" t="str">
            <v>OŠ Starigrad</v>
          </cell>
        </row>
        <row r="977">
          <cell r="A977">
            <v>2246</v>
          </cell>
          <cell r="B977" t="str">
            <v>OŠ Stenjevec</v>
          </cell>
        </row>
        <row r="978">
          <cell r="A978">
            <v>98</v>
          </cell>
          <cell r="B978" t="str">
            <v>OŠ Stjepan Radić - Božjakovina</v>
          </cell>
        </row>
        <row r="979">
          <cell r="A979">
            <v>1678</v>
          </cell>
          <cell r="B979" t="str">
            <v>OŠ Stjepan Radić - Imotski</v>
          </cell>
        </row>
        <row r="980">
          <cell r="A980">
            <v>1164</v>
          </cell>
          <cell r="B980" t="str">
            <v>OŠ Stjepan Radić - Oprisavci</v>
          </cell>
        </row>
        <row r="981">
          <cell r="A981">
            <v>1713</v>
          </cell>
          <cell r="B981" t="str">
            <v>OŠ Stjepan Radić - Tijarica</v>
          </cell>
        </row>
        <row r="982">
          <cell r="A982">
            <v>1648</v>
          </cell>
          <cell r="B982" t="str">
            <v>OŠ Stjepana Antolovića</v>
          </cell>
        </row>
        <row r="983">
          <cell r="A983">
            <v>3</v>
          </cell>
          <cell r="B983" t="str">
            <v>OŠ Stjepana Basaričeka</v>
          </cell>
        </row>
        <row r="984">
          <cell r="A984">
            <v>2300</v>
          </cell>
          <cell r="B984" t="str">
            <v>OŠ Stjepana Bencekovića</v>
          </cell>
        </row>
        <row r="985">
          <cell r="A985">
            <v>1658</v>
          </cell>
          <cell r="B985" t="str">
            <v>OŠ Stjepana Cvrkovića</v>
          </cell>
        </row>
        <row r="986">
          <cell r="A986">
            <v>1689</v>
          </cell>
          <cell r="B986" t="str">
            <v>OŠ Stjepana Ivičevića</v>
          </cell>
        </row>
        <row r="987">
          <cell r="A987">
            <v>252</v>
          </cell>
          <cell r="B987" t="str">
            <v>OŠ Stjepana Kefelje</v>
          </cell>
        </row>
        <row r="988">
          <cell r="A988">
            <v>1254</v>
          </cell>
          <cell r="B988" t="str">
            <v>OŠ Stjepana Radića - Bibinje</v>
          </cell>
        </row>
        <row r="989">
          <cell r="A989">
            <v>162</v>
          </cell>
          <cell r="B989" t="str">
            <v>OŠ Stjepana Radića - Brestovec Orehovički</v>
          </cell>
        </row>
        <row r="990">
          <cell r="A990">
            <v>1041</v>
          </cell>
          <cell r="B990" t="str">
            <v>OŠ Stjepana Radića - Čaglin</v>
          </cell>
        </row>
        <row r="991">
          <cell r="A991">
            <v>2071</v>
          </cell>
          <cell r="B991" t="str">
            <v>OŠ Stjepana Radića - Metković</v>
          </cell>
        </row>
        <row r="992">
          <cell r="A992">
            <v>1780</v>
          </cell>
          <cell r="B992" t="str">
            <v>OŠ Stobreč</v>
          </cell>
        </row>
        <row r="993">
          <cell r="A993">
            <v>1965</v>
          </cell>
          <cell r="B993" t="str">
            <v>OŠ Stoja</v>
          </cell>
        </row>
        <row r="994">
          <cell r="A994">
            <v>2097</v>
          </cell>
          <cell r="B994" t="str">
            <v>OŠ Ston</v>
          </cell>
        </row>
        <row r="995">
          <cell r="A995">
            <v>2186</v>
          </cell>
          <cell r="B995" t="str">
            <v>OŠ Strahoninec</v>
          </cell>
        </row>
        <row r="996">
          <cell r="A996">
            <v>1789</v>
          </cell>
          <cell r="B996" t="str">
            <v>OŠ Strožanac</v>
          </cell>
        </row>
        <row r="997">
          <cell r="A997">
            <v>3057</v>
          </cell>
          <cell r="B997" t="str">
            <v>OŠ Stubičke Toplice</v>
          </cell>
        </row>
        <row r="998">
          <cell r="A998">
            <v>1826</v>
          </cell>
          <cell r="B998" t="str">
            <v>OŠ Studenci</v>
          </cell>
        </row>
        <row r="999">
          <cell r="A999">
            <v>1769</v>
          </cell>
          <cell r="B999" t="str">
            <v>OŠ Sućidar</v>
          </cell>
        </row>
        <row r="1000">
          <cell r="A1000">
            <v>998</v>
          </cell>
          <cell r="B1000" t="str">
            <v>OŠ Suhopolje</v>
          </cell>
        </row>
        <row r="1001">
          <cell r="A1001">
            <v>1255</v>
          </cell>
          <cell r="B1001" t="str">
            <v>OŠ Sukošan</v>
          </cell>
        </row>
        <row r="1002">
          <cell r="A1002">
            <v>329</v>
          </cell>
          <cell r="B1002" t="str">
            <v>OŠ Sunja</v>
          </cell>
        </row>
        <row r="1003">
          <cell r="A1003">
            <v>1876</v>
          </cell>
          <cell r="B1003" t="str">
            <v>OŠ Supetar</v>
          </cell>
        </row>
        <row r="1004">
          <cell r="A1004">
            <v>1304</v>
          </cell>
          <cell r="B1004" t="str">
            <v>OŠ Sv. Filip i Jakov</v>
          </cell>
        </row>
        <row r="1005">
          <cell r="A1005">
            <v>2298</v>
          </cell>
          <cell r="B1005" t="str">
            <v>OŠ Sveta Klara</v>
          </cell>
        </row>
        <row r="1006">
          <cell r="A1006">
            <v>2187</v>
          </cell>
          <cell r="B1006" t="str">
            <v>OŠ Sveta Marija</v>
          </cell>
        </row>
        <row r="1007">
          <cell r="A1007">
            <v>105</v>
          </cell>
          <cell r="B1007" t="str">
            <v>OŠ Sveta Nedelja</v>
          </cell>
        </row>
        <row r="1008">
          <cell r="A1008">
            <v>1362</v>
          </cell>
          <cell r="B1008" t="str">
            <v>OŠ Svete Ane u Osijeku</v>
          </cell>
        </row>
        <row r="1009">
          <cell r="A1009">
            <v>504</v>
          </cell>
          <cell r="B1009" t="str">
            <v>OŠ Sveti Đurđ</v>
          </cell>
        </row>
        <row r="1010">
          <cell r="A1010">
            <v>212</v>
          </cell>
          <cell r="B1010" t="str">
            <v>OŠ Sveti Križ Začretje</v>
          </cell>
        </row>
        <row r="1011">
          <cell r="A1011">
            <v>2174</v>
          </cell>
          <cell r="B1011" t="str">
            <v>OŠ Sveti Martin na Muri</v>
          </cell>
        </row>
        <row r="1012">
          <cell r="A1012">
            <v>829</v>
          </cell>
          <cell r="B1012" t="str">
            <v>OŠ Sveti Matej</v>
          </cell>
        </row>
        <row r="1013">
          <cell r="A1013">
            <v>584</v>
          </cell>
          <cell r="B1013" t="str">
            <v>OŠ Sveti Petar Orehovec</v>
          </cell>
        </row>
        <row r="1014">
          <cell r="A1014">
            <v>2021</v>
          </cell>
          <cell r="B1014" t="str">
            <v xml:space="preserve">OŠ Svetvinčenat </v>
          </cell>
        </row>
        <row r="1015">
          <cell r="A1015">
            <v>508</v>
          </cell>
          <cell r="B1015" t="str">
            <v>OŠ Svibovec</v>
          </cell>
        </row>
        <row r="1016">
          <cell r="A1016">
            <v>61</v>
          </cell>
          <cell r="B1016" t="str">
            <v>OŠ Ščitarjevo</v>
          </cell>
        </row>
        <row r="1017">
          <cell r="A1017">
            <v>1322</v>
          </cell>
          <cell r="B1017" t="str">
            <v>OŠ Šećerana</v>
          </cell>
        </row>
        <row r="1018">
          <cell r="A1018">
            <v>484</v>
          </cell>
          <cell r="B1018" t="str">
            <v>OŠ Šemovec</v>
          </cell>
        </row>
        <row r="1019">
          <cell r="A1019">
            <v>2195</v>
          </cell>
          <cell r="B1019" t="str">
            <v>OŠ Šestine</v>
          </cell>
        </row>
        <row r="1020">
          <cell r="A1020">
            <v>1961</v>
          </cell>
          <cell r="B1020" t="str">
            <v>OŠ Šijana - Pula</v>
          </cell>
        </row>
        <row r="1021">
          <cell r="A1021">
            <v>1236</v>
          </cell>
          <cell r="B1021" t="str">
            <v>OŠ Šime Budinića - Zadar</v>
          </cell>
        </row>
        <row r="1022">
          <cell r="A1022">
            <v>1233</v>
          </cell>
          <cell r="B1022" t="str">
            <v>OŠ Šimuna Kožičića Benje</v>
          </cell>
        </row>
        <row r="1023">
          <cell r="A1023">
            <v>790</v>
          </cell>
          <cell r="B1023" t="str">
            <v>OŠ Škurinje - Rijeka</v>
          </cell>
        </row>
        <row r="1024">
          <cell r="A1024">
            <v>2908</v>
          </cell>
          <cell r="B1024" t="str">
            <v>OŠ Špansko Oranice</v>
          </cell>
        </row>
        <row r="1025">
          <cell r="A1025">
            <v>711</v>
          </cell>
          <cell r="B1025" t="str">
            <v>OŠ Štefanje</v>
          </cell>
        </row>
        <row r="1026">
          <cell r="A1026">
            <v>2177</v>
          </cell>
          <cell r="B1026" t="str">
            <v>OŠ Štrigova</v>
          </cell>
        </row>
        <row r="1027">
          <cell r="A1027">
            <v>352</v>
          </cell>
          <cell r="B1027" t="str">
            <v>OŠ Švarča</v>
          </cell>
        </row>
        <row r="1028">
          <cell r="A1028">
            <v>1958</v>
          </cell>
          <cell r="B1028" t="str">
            <v xml:space="preserve">OŠ Tar - Vabriga </v>
          </cell>
        </row>
        <row r="1029">
          <cell r="A1029">
            <v>1376</v>
          </cell>
          <cell r="B1029" t="str">
            <v>OŠ Tenja</v>
          </cell>
        </row>
        <row r="1030">
          <cell r="A1030">
            <v>1811</v>
          </cell>
          <cell r="B1030" t="str">
            <v>OŠ Tin Ujević - Krivodol</v>
          </cell>
        </row>
        <row r="1031">
          <cell r="A1031">
            <v>1375</v>
          </cell>
          <cell r="B1031" t="str">
            <v>OŠ Tin Ujević - Osijek</v>
          </cell>
        </row>
        <row r="1032">
          <cell r="A1032">
            <v>1546</v>
          </cell>
          <cell r="B1032" t="str">
            <v>OŠ Tina Ujevića - Šibenik</v>
          </cell>
        </row>
        <row r="1033">
          <cell r="A1033">
            <v>2276</v>
          </cell>
          <cell r="B1033" t="str">
            <v>OŠ Tina Ujevića - Zagreb</v>
          </cell>
        </row>
        <row r="1034">
          <cell r="A1034">
            <v>2252</v>
          </cell>
          <cell r="B1034" t="str">
            <v>OŠ Tituša Brezovačkog</v>
          </cell>
        </row>
        <row r="1035">
          <cell r="A1035">
            <v>2152</v>
          </cell>
          <cell r="B1035" t="str">
            <v>OŠ Tomaša Goričanca - Mala Subotica</v>
          </cell>
        </row>
        <row r="1036">
          <cell r="A1036">
            <v>1971</v>
          </cell>
          <cell r="B1036" t="str">
            <v>OŠ Tone Peruška - Pula</v>
          </cell>
        </row>
        <row r="1037">
          <cell r="A1037">
            <v>2888</v>
          </cell>
          <cell r="B1037" t="str">
            <v>OŠ Tordinci</v>
          </cell>
        </row>
        <row r="1038">
          <cell r="A1038">
            <v>1886</v>
          </cell>
          <cell r="B1038" t="str">
            <v>OŠ Trilj</v>
          </cell>
        </row>
        <row r="1039">
          <cell r="A1039">
            <v>483</v>
          </cell>
          <cell r="B1039" t="str">
            <v>OŠ Trnovec</v>
          </cell>
        </row>
        <row r="1040">
          <cell r="A1040">
            <v>728</v>
          </cell>
          <cell r="B1040" t="str">
            <v>OŠ Trnovitica</v>
          </cell>
        </row>
        <row r="1041">
          <cell r="A1041">
            <v>663</v>
          </cell>
          <cell r="B1041" t="str">
            <v>OŠ Trnovitički Popovac</v>
          </cell>
        </row>
        <row r="1042">
          <cell r="A1042">
            <v>2297</v>
          </cell>
          <cell r="B1042" t="str">
            <v>OŠ Trnsko</v>
          </cell>
        </row>
        <row r="1043">
          <cell r="A1043">
            <v>2281</v>
          </cell>
          <cell r="B1043" t="str">
            <v>OŠ Trnjanska</v>
          </cell>
        </row>
        <row r="1044">
          <cell r="A1044">
            <v>2128</v>
          </cell>
          <cell r="B1044" t="str">
            <v>OŠ Trpanj</v>
          </cell>
        </row>
        <row r="1045">
          <cell r="A1045">
            <v>1665</v>
          </cell>
          <cell r="B1045" t="str">
            <v>OŠ Trpinja</v>
          </cell>
        </row>
        <row r="1046">
          <cell r="A1046">
            <v>791</v>
          </cell>
          <cell r="B1046" t="str">
            <v>OŠ Trsat</v>
          </cell>
        </row>
        <row r="1047">
          <cell r="A1047">
            <v>1763</v>
          </cell>
          <cell r="B1047" t="str">
            <v>OŠ Trstenik</v>
          </cell>
        </row>
        <row r="1048">
          <cell r="A1048">
            <v>1690</v>
          </cell>
          <cell r="B1048" t="str">
            <v>OŠ Tučepi</v>
          </cell>
        </row>
        <row r="1049">
          <cell r="A1049">
            <v>358</v>
          </cell>
          <cell r="B1049" t="str">
            <v>OŠ Turanj</v>
          </cell>
        </row>
        <row r="1050">
          <cell r="A1050">
            <v>792</v>
          </cell>
          <cell r="B1050" t="str">
            <v>OŠ Turnić</v>
          </cell>
        </row>
        <row r="1051">
          <cell r="A1051">
            <v>516</v>
          </cell>
          <cell r="B1051" t="str">
            <v>OŠ Tužno</v>
          </cell>
        </row>
        <row r="1052">
          <cell r="A1052">
            <v>704</v>
          </cell>
          <cell r="B1052" t="str">
            <v>OŠ u Đulovcu</v>
          </cell>
        </row>
        <row r="1053">
          <cell r="A1053">
            <v>1288</v>
          </cell>
          <cell r="B1053" t="str">
            <v>OŠ Valentin Klarin - Preko</v>
          </cell>
        </row>
        <row r="1054">
          <cell r="A1054">
            <v>1928</v>
          </cell>
          <cell r="B1054" t="str">
            <v>OŠ Vazmoslav Gržalja</v>
          </cell>
        </row>
        <row r="1055">
          <cell r="A1055">
            <v>2302</v>
          </cell>
          <cell r="B1055" t="str">
            <v>OŠ Većeslava Holjevca</v>
          </cell>
        </row>
        <row r="1056">
          <cell r="A1056">
            <v>2120</v>
          </cell>
          <cell r="B1056" t="str">
            <v>OŠ Vela Luka</v>
          </cell>
        </row>
        <row r="1057">
          <cell r="A1057">
            <v>1978</v>
          </cell>
          <cell r="B1057" t="str">
            <v>OŠ Veli Vrh - Pula</v>
          </cell>
        </row>
        <row r="1058">
          <cell r="A1058">
            <v>52</v>
          </cell>
          <cell r="B1058" t="str">
            <v>OŠ Velika Mlaka</v>
          </cell>
        </row>
        <row r="1059">
          <cell r="A1059">
            <v>685</v>
          </cell>
          <cell r="B1059" t="str">
            <v>OŠ Velika Pisanica</v>
          </cell>
        </row>
        <row r="1060">
          <cell r="A1060">
            <v>505</v>
          </cell>
          <cell r="B1060" t="str">
            <v>OŠ Veliki Bukovec</v>
          </cell>
        </row>
        <row r="1061">
          <cell r="A1061">
            <v>217</v>
          </cell>
          <cell r="B1061" t="str">
            <v>OŠ Veliko Trgovišće</v>
          </cell>
        </row>
        <row r="1062">
          <cell r="A1062">
            <v>674</v>
          </cell>
          <cell r="B1062" t="str">
            <v>OŠ Veliko Trojstvo</v>
          </cell>
        </row>
        <row r="1063">
          <cell r="A1063">
            <v>1977</v>
          </cell>
          <cell r="B1063" t="str">
            <v>OŠ Veruda - Pula</v>
          </cell>
        </row>
        <row r="1064">
          <cell r="A1064">
            <v>793</v>
          </cell>
          <cell r="B1064" t="str">
            <v>OŠ Vežica</v>
          </cell>
        </row>
        <row r="1065">
          <cell r="A1065">
            <v>1549</v>
          </cell>
          <cell r="B1065" t="str">
            <v>OŠ Vidici</v>
          </cell>
        </row>
        <row r="1066">
          <cell r="A1066">
            <v>1973</v>
          </cell>
          <cell r="B1066" t="str">
            <v>OŠ Vidikovac</v>
          </cell>
        </row>
        <row r="1067">
          <cell r="A1067">
            <v>476</v>
          </cell>
          <cell r="B1067" t="str">
            <v>OŠ Vidovec</v>
          </cell>
        </row>
        <row r="1068">
          <cell r="A1068">
            <v>1369</v>
          </cell>
          <cell r="B1068" t="str">
            <v>OŠ Vijenac</v>
          </cell>
        </row>
        <row r="1069">
          <cell r="A1069">
            <v>1131</v>
          </cell>
          <cell r="B1069" t="str">
            <v>OŠ Viktor Car Emin - Donji Andrijevci</v>
          </cell>
        </row>
        <row r="1070">
          <cell r="A1070">
            <v>836</v>
          </cell>
          <cell r="B1070" t="str">
            <v>OŠ Viktora Cara Emina - Lovran</v>
          </cell>
        </row>
        <row r="1071">
          <cell r="A1071">
            <v>179</v>
          </cell>
          <cell r="B1071" t="str">
            <v>OŠ Viktora Kovačića</v>
          </cell>
        </row>
        <row r="1072">
          <cell r="A1072">
            <v>282</v>
          </cell>
          <cell r="B1072" t="str">
            <v>OŠ Viktorovac</v>
          </cell>
        </row>
        <row r="1073">
          <cell r="A1073">
            <v>1052</v>
          </cell>
          <cell r="B1073" t="str">
            <v>OŠ Vilima Korajca</v>
          </cell>
        </row>
        <row r="1074">
          <cell r="A1074">
            <v>485</v>
          </cell>
          <cell r="B1074" t="str">
            <v>OŠ Vinica</v>
          </cell>
        </row>
        <row r="1075">
          <cell r="A1075">
            <v>1720</v>
          </cell>
          <cell r="B1075" t="str">
            <v>OŠ Vis</v>
          </cell>
        </row>
        <row r="1076">
          <cell r="A1076">
            <v>1778</v>
          </cell>
          <cell r="B1076" t="str">
            <v>OŠ Visoka - Split</v>
          </cell>
        </row>
        <row r="1077">
          <cell r="A1077">
            <v>515</v>
          </cell>
          <cell r="B1077" t="str">
            <v>OŠ Visoko - Visoko</v>
          </cell>
        </row>
        <row r="1078">
          <cell r="A1078">
            <v>1381</v>
          </cell>
          <cell r="B1078" t="str">
            <v>OŠ Višnjevac</v>
          </cell>
        </row>
        <row r="1079">
          <cell r="A1079">
            <v>2014</v>
          </cell>
          <cell r="B1079" t="str">
            <v>OŠ Vitomir Širola - Pajo</v>
          </cell>
        </row>
        <row r="1080">
          <cell r="A1080">
            <v>1136</v>
          </cell>
          <cell r="B1080" t="str">
            <v>OŠ Vjekoslav Klaić</v>
          </cell>
        </row>
        <row r="1081">
          <cell r="A1081">
            <v>1566</v>
          </cell>
          <cell r="B1081" t="str">
            <v>OŠ Vjekoslava Kaleba</v>
          </cell>
        </row>
        <row r="1082">
          <cell r="A1082">
            <v>1748</v>
          </cell>
          <cell r="B1082" t="str">
            <v>OŠ Vjekoslava Paraća</v>
          </cell>
        </row>
        <row r="1083">
          <cell r="A1083">
            <v>2218</v>
          </cell>
          <cell r="B1083" t="str">
            <v>OŠ Vjenceslava Novaka</v>
          </cell>
        </row>
        <row r="1084">
          <cell r="A1084">
            <v>4056</v>
          </cell>
          <cell r="B1084" t="str">
            <v>OŠ Vladimir Deščak</v>
          </cell>
        </row>
        <row r="1085">
          <cell r="A1085">
            <v>780</v>
          </cell>
          <cell r="B1085" t="str">
            <v>OŠ Vladimir Gortan - Rijeka</v>
          </cell>
        </row>
        <row r="1086">
          <cell r="A1086">
            <v>1195</v>
          </cell>
          <cell r="B1086" t="str">
            <v>OŠ Vladimir Nazor - Adžamovci</v>
          </cell>
        </row>
        <row r="1087">
          <cell r="A1087">
            <v>164</v>
          </cell>
          <cell r="B1087" t="str">
            <v>OŠ Vladimir Nazor - Budinščina</v>
          </cell>
        </row>
        <row r="1088">
          <cell r="A1088">
            <v>1445</v>
          </cell>
          <cell r="B1088" t="str">
            <v>OŠ Vladimir Nazor - Čepin</v>
          </cell>
        </row>
        <row r="1089">
          <cell r="A1089">
            <v>340</v>
          </cell>
          <cell r="B1089" t="str">
            <v>OŠ Vladimir Nazor - Duga Resa</v>
          </cell>
        </row>
        <row r="1090">
          <cell r="A1090">
            <v>1339</v>
          </cell>
          <cell r="B1090" t="str">
            <v>OŠ Vladimir Nazor - Đakovo</v>
          </cell>
        </row>
        <row r="1091">
          <cell r="A1091">
            <v>1647</v>
          </cell>
          <cell r="B1091" t="str">
            <v>OŠ Vladimir Nazor - Komletinci</v>
          </cell>
        </row>
        <row r="1092">
          <cell r="A1092">
            <v>546</v>
          </cell>
          <cell r="B1092" t="str">
            <v>OŠ Vladimir Nazor - Križevci</v>
          </cell>
        </row>
        <row r="1093">
          <cell r="A1093">
            <v>1297</v>
          </cell>
          <cell r="B1093" t="str">
            <v>OŠ Vladimir Nazor - Neviđane</v>
          </cell>
        </row>
        <row r="1094">
          <cell r="A1094">
            <v>113</v>
          </cell>
          <cell r="B1094" t="str">
            <v>OŠ Vladimir Nazor - Pisarovina</v>
          </cell>
        </row>
        <row r="1095">
          <cell r="A1095">
            <v>2078</v>
          </cell>
          <cell r="B1095" t="str">
            <v>OŠ Vladimir Nazor - Ploče</v>
          </cell>
        </row>
        <row r="1096">
          <cell r="A1096">
            <v>1110</v>
          </cell>
          <cell r="B1096" t="str">
            <v>OŠ Vladimir Nazor - Slavonski Brod</v>
          </cell>
        </row>
        <row r="1097">
          <cell r="A1097">
            <v>481</v>
          </cell>
          <cell r="B1097" t="str">
            <v>OŠ Vladimir Nazor - Sveti Ilija</v>
          </cell>
        </row>
        <row r="1098">
          <cell r="A1098">
            <v>334</v>
          </cell>
          <cell r="B1098" t="str">
            <v>OŠ Vladimir Nazor - Topusko</v>
          </cell>
        </row>
        <row r="1099">
          <cell r="A1099">
            <v>1082</v>
          </cell>
          <cell r="B1099" t="str">
            <v>OŠ Vladimir Nazor - Trenkovo</v>
          </cell>
        </row>
        <row r="1100">
          <cell r="A1100">
            <v>961</v>
          </cell>
          <cell r="B1100" t="str">
            <v>OŠ Vladimir Nazor - Virovitica</v>
          </cell>
        </row>
        <row r="1101">
          <cell r="A1101">
            <v>1365</v>
          </cell>
          <cell r="B1101" t="str">
            <v>OŠ Vladimira Becića - Osijek</v>
          </cell>
        </row>
        <row r="1102">
          <cell r="A1102">
            <v>2043</v>
          </cell>
          <cell r="B1102" t="str">
            <v>OŠ Vladimira Gortana - Žminj</v>
          </cell>
        </row>
        <row r="1103">
          <cell r="A1103">
            <v>730</v>
          </cell>
          <cell r="B1103" t="str">
            <v>OŠ Vladimira Nazora - Crikvenica</v>
          </cell>
        </row>
        <row r="1104">
          <cell r="A1104">
            <v>638</v>
          </cell>
          <cell r="B1104" t="str">
            <v>OŠ Vladimira Nazora - Daruvar</v>
          </cell>
        </row>
        <row r="1105">
          <cell r="A1105">
            <v>1395</v>
          </cell>
          <cell r="B1105" t="str">
            <v>OŠ Vladimira Nazora - Feričanci</v>
          </cell>
        </row>
        <row r="1106">
          <cell r="A1106">
            <v>2006</v>
          </cell>
          <cell r="B1106" t="str">
            <v>OŠ Vladimira Nazora - Krnica</v>
          </cell>
        </row>
        <row r="1107">
          <cell r="A1107">
            <v>990</v>
          </cell>
          <cell r="B1107" t="str">
            <v>OŠ Vladimira Nazora - Nova Bukovica</v>
          </cell>
        </row>
        <row r="1108">
          <cell r="A1108">
            <v>1942</v>
          </cell>
          <cell r="B1108" t="str">
            <v>OŠ Vladimira Nazora - Pazin</v>
          </cell>
        </row>
        <row r="1109">
          <cell r="A1109">
            <v>1794</v>
          </cell>
          <cell r="B1109" t="str">
            <v>OŠ Vladimira Nazora - Postira</v>
          </cell>
        </row>
        <row r="1110">
          <cell r="A1110">
            <v>1998</v>
          </cell>
          <cell r="B1110" t="str">
            <v>OŠ Vladimira Nazora - Potpićan</v>
          </cell>
        </row>
        <row r="1111">
          <cell r="A1111">
            <v>2137</v>
          </cell>
          <cell r="B1111" t="str">
            <v>OŠ Vladimira Nazora - Pribislavec</v>
          </cell>
        </row>
        <row r="1112">
          <cell r="A1112">
            <v>1985</v>
          </cell>
          <cell r="B1112" t="str">
            <v>OŠ Vladimira Nazora - Rovinj</v>
          </cell>
        </row>
        <row r="1113">
          <cell r="A1113">
            <v>1260</v>
          </cell>
          <cell r="B1113" t="str">
            <v>OŠ Vladimira Nazora - Škabrnje</v>
          </cell>
        </row>
        <row r="1114">
          <cell r="A1114">
            <v>1579</v>
          </cell>
          <cell r="B1114" t="str">
            <v>OŠ Vladimira Nazora - Vinkovci</v>
          </cell>
        </row>
        <row r="1115">
          <cell r="A1115">
            <v>2041</v>
          </cell>
          <cell r="B1115" t="str">
            <v>OŠ Vladimira Nazora - Vrsar</v>
          </cell>
        </row>
        <row r="1116">
          <cell r="A1116">
            <v>2220</v>
          </cell>
          <cell r="B1116" t="str">
            <v>OŠ Vladimira Nazora - Zagreb</v>
          </cell>
        </row>
        <row r="1117">
          <cell r="A1117">
            <v>249</v>
          </cell>
          <cell r="B1117" t="str">
            <v>OŠ Vladimira Vidrića</v>
          </cell>
        </row>
        <row r="1118">
          <cell r="A1118">
            <v>995</v>
          </cell>
          <cell r="B1118" t="str">
            <v>OŠ Voćin</v>
          </cell>
        </row>
        <row r="1119">
          <cell r="A1119">
            <v>1571</v>
          </cell>
          <cell r="B1119" t="str">
            <v>OŠ Vodice</v>
          </cell>
        </row>
        <row r="1120">
          <cell r="A1120">
            <v>2036</v>
          </cell>
          <cell r="B1120" t="str">
            <v xml:space="preserve">OŠ Vodnjan </v>
          </cell>
        </row>
        <row r="1121">
          <cell r="A1121">
            <v>1659</v>
          </cell>
          <cell r="B1121" t="str">
            <v>OŠ Vođinci</v>
          </cell>
        </row>
        <row r="1122">
          <cell r="A1122">
            <v>396</v>
          </cell>
          <cell r="B1122" t="str">
            <v>OŠ Vojnić</v>
          </cell>
        </row>
        <row r="1123">
          <cell r="A1123">
            <v>2267</v>
          </cell>
          <cell r="B1123" t="str">
            <v>OŠ Voltino</v>
          </cell>
        </row>
        <row r="1124">
          <cell r="A1124">
            <v>1245</v>
          </cell>
          <cell r="B1124" t="str">
            <v>OŠ Voštarnica - Zadar</v>
          </cell>
        </row>
        <row r="1125">
          <cell r="A1125">
            <v>2271</v>
          </cell>
          <cell r="B1125" t="str">
            <v>OŠ Vrbani</v>
          </cell>
        </row>
        <row r="1126">
          <cell r="A1126">
            <v>1721</v>
          </cell>
          <cell r="B1126" t="str">
            <v>OŠ Vrgorac</v>
          </cell>
        </row>
        <row r="1127">
          <cell r="A1127">
            <v>1551</v>
          </cell>
          <cell r="B1127" t="str">
            <v>OŠ Vrpolje</v>
          </cell>
        </row>
        <row r="1128">
          <cell r="A1128">
            <v>2305</v>
          </cell>
          <cell r="B1128" t="str">
            <v>OŠ Vugrovec - Kašina</v>
          </cell>
        </row>
        <row r="1129">
          <cell r="A1129">
            <v>2245</v>
          </cell>
          <cell r="B1129" t="str">
            <v>OŠ Vukomerec</v>
          </cell>
        </row>
        <row r="1130">
          <cell r="A1130">
            <v>41</v>
          </cell>
          <cell r="B1130" t="str">
            <v>OŠ Vukovina</v>
          </cell>
        </row>
        <row r="1131">
          <cell r="A1131">
            <v>1246</v>
          </cell>
          <cell r="B1131" t="str">
            <v>OŠ Zadarski otoci - Zadar</v>
          </cell>
        </row>
        <row r="1132">
          <cell r="A1132">
            <v>1907</v>
          </cell>
          <cell r="B1132" t="str">
            <v>OŠ Zagvozd</v>
          </cell>
        </row>
        <row r="1133">
          <cell r="A1133">
            <v>776</v>
          </cell>
          <cell r="B1133" t="str">
            <v>OŠ Zamet</v>
          </cell>
        </row>
        <row r="1134">
          <cell r="A1134">
            <v>2296</v>
          </cell>
          <cell r="B1134" t="str">
            <v>OŠ Zapruđe</v>
          </cell>
        </row>
        <row r="1135">
          <cell r="A1135">
            <v>1055</v>
          </cell>
          <cell r="B1135" t="str">
            <v>OŠ Zdenka Turkovića</v>
          </cell>
        </row>
        <row r="1136">
          <cell r="A1136">
            <v>1257</v>
          </cell>
          <cell r="B1136" t="str">
            <v>OŠ Zemunik</v>
          </cell>
        </row>
        <row r="1137">
          <cell r="A1137">
            <v>153</v>
          </cell>
          <cell r="B1137" t="str">
            <v>OŠ Zlatar Bistrica</v>
          </cell>
        </row>
        <row r="1138">
          <cell r="A1138">
            <v>1422</v>
          </cell>
          <cell r="B1138" t="str">
            <v>OŠ Zmajevac</v>
          </cell>
        </row>
        <row r="1139">
          <cell r="A1139">
            <v>1913</v>
          </cell>
          <cell r="B1139" t="str">
            <v>OŠ Zmijavci</v>
          </cell>
        </row>
        <row r="1140">
          <cell r="A1140">
            <v>4064</v>
          </cell>
          <cell r="B1140" t="str">
            <v>OŠ Zorke Sever</v>
          </cell>
        </row>
        <row r="1141">
          <cell r="A1141">
            <v>890</v>
          </cell>
          <cell r="B1141" t="str">
            <v>OŠ Zrinskih i Frankopana</v>
          </cell>
        </row>
        <row r="1142">
          <cell r="A1142">
            <v>1632</v>
          </cell>
          <cell r="B1142" t="str">
            <v>OŠ Zrinskih Nuštar</v>
          </cell>
        </row>
        <row r="1143">
          <cell r="A1143">
            <v>255</v>
          </cell>
          <cell r="B1143" t="str">
            <v>OŠ Zvonimira Franka</v>
          </cell>
        </row>
        <row r="1144">
          <cell r="A1144">
            <v>734</v>
          </cell>
          <cell r="B1144" t="str">
            <v>OŠ Zvonka Cara</v>
          </cell>
        </row>
        <row r="1145">
          <cell r="A1145">
            <v>436</v>
          </cell>
          <cell r="B1145" t="str">
            <v>OŠ Žakanje</v>
          </cell>
        </row>
        <row r="1146">
          <cell r="A1146">
            <v>2239</v>
          </cell>
          <cell r="B1146" t="str">
            <v>OŠ Žitnjak</v>
          </cell>
        </row>
        <row r="1147">
          <cell r="A1147">
            <v>4057</v>
          </cell>
          <cell r="B1147" t="str">
            <v>OŠ Žnjan-Pazdigrad</v>
          </cell>
        </row>
        <row r="1148">
          <cell r="A1148">
            <v>1774</v>
          </cell>
          <cell r="B1148" t="str">
            <v>OŠ Žrnovnica</v>
          </cell>
        </row>
        <row r="1149">
          <cell r="A1149">
            <v>2129</v>
          </cell>
          <cell r="B1149" t="str">
            <v>OŠ Župa Dubrovačka</v>
          </cell>
        </row>
        <row r="1150">
          <cell r="A1150">
            <v>2210</v>
          </cell>
          <cell r="B1150" t="str">
            <v>OŠ Žuti brijeg</v>
          </cell>
        </row>
        <row r="1151">
          <cell r="A1151">
            <v>2653</v>
          </cell>
          <cell r="B1151" t="str">
            <v>Pazinski kolegij - Klasična gimnazija Pazin s pravom javnosti</v>
          </cell>
        </row>
        <row r="1152">
          <cell r="A1152">
            <v>4035</v>
          </cell>
          <cell r="B1152" t="str">
            <v>Policijska akademija</v>
          </cell>
        </row>
        <row r="1153">
          <cell r="A1153">
            <v>2325</v>
          </cell>
          <cell r="B1153" t="str">
            <v>Poliklinika za rehabilitaciju slušanja i govora SUVAG</v>
          </cell>
        </row>
        <row r="1154">
          <cell r="A1154">
            <v>2551</v>
          </cell>
          <cell r="B1154" t="str">
            <v>Poljoprivredna i veterinarska škola - Osijek</v>
          </cell>
        </row>
        <row r="1155">
          <cell r="A1155">
            <v>2732</v>
          </cell>
          <cell r="B1155" t="str">
            <v>Poljoprivredna škola - Zagreb</v>
          </cell>
        </row>
        <row r="1156">
          <cell r="A1156">
            <v>2530</v>
          </cell>
          <cell r="B1156" t="str">
            <v>Poljoprivredna, prehrambena i veterinarska škola Stanka Ožanića</v>
          </cell>
        </row>
        <row r="1157">
          <cell r="A1157">
            <v>2587</v>
          </cell>
          <cell r="B1157" t="str">
            <v>Poljoprivredno šumarska škola - Vinkovci</v>
          </cell>
        </row>
        <row r="1158">
          <cell r="A1158">
            <v>2498</v>
          </cell>
          <cell r="B1158" t="str">
            <v>Poljoprivredno-prehrambena škola - Požega</v>
          </cell>
        </row>
        <row r="1159">
          <cell r="A1159">
            <v>2478</v>
          </cell>
          <cell r="B1159" t="str">
            <v>Pomorska škola - Bakar</v>
          </cell>
        </row>
        <row r="1160">
          <cell r="A1160">
            <v>2632</v>
          </cell>
          <cell r="B1160" t="str">
            <v>Pomorska škola - Split</v>
          </cell>
        </row>
        <row r="1161">
          <cell r="A1161">
            <v>2524</v>
          </cell>
          <cell r="B1161" t="str">
            <v>Pomorska škola - Zadar</v>
          </cell>
        </row>
        <row r="1162">
          <cell r="A1162">
            <v>2679</v>
          </cell>
          <cell r="B1162" t="str">
            <v>Pomorsko-tehnička škola - Dubrovnik</v>
          </cell>
        </row>
        <row r="1163">
          <cell r="A1163">
            <v>2730</v>
          </cell>
          <cell r="B1163" t="str">
            <v>Poštanska i telekomunikacijska škola - Zagreb</v>
          </cell>
        </row>
        <row r="1164">
          <cell r="A1164">
            <v>2733</v>
          </cell>
          <cell r="B1164" t="str">
            <v>Prehrambeno - tehnološka škola - Zagreb</v>
          </cell>
        </row>
        <row r="1165">
          <cell r="A1165">
            <v>2458</v>
          </cell>
          <cell r="B1165" t="str">
            <v>Prirodoslovna i grafička škola - Rijeka</v>
          </cell>
        </row>
        <row r="1166">
          <cell r="A1166">
            <v>2391</v>
          </cell>
          <cell r="B1166" t="str">
            <v>Prirodoslovna škola - Karlovac</v>
          </cell>
        </row>
        <row r="1167">
          <cell r="A1167">
            <v>2728</v>
          </cell>
          <cell r="B1167" t="str">
            <v>Prirodoslovna škola Vladimira Preloga</v>
          </cell>
        </row>
        <row r="1168">
          <cell r="A1168">
            <v>2529</v>
          </cell>
          <cell r="B1168" t="str">
            <v>Prirodoslovno - grafička škola - Zadar</v>
          </cell>
        </row>
        <row r="1169">
          <cell r="A1169">
            <v>2615</v>
          </cell>
          <cell r="B1169" t="str">
            <v>Prirodoslovna škola Split</v>
          </cell>
        </row>
        <row r="1170">
          <cell r="A1170">
            <v>2840</v>
          </cell>
          <cell r="B1170" t="str">
            <v>Privatna ekonomsko-poslovna škola s pravom javnosti - Varaždin</v>
          </cell>
        </row>
        <row r="1171">
          <cell r="A1171">
            <v>2787</v>
          </cell>
          <cell r="B1171" t="str">
            <v>Privatna gimnazija Dr. Časl, s pravom javnosti</v>
          </cell>
        </row>
        <row r="1172">
          <cell r="A1172">
            <v>2777</v>
          </cell>
          <cell r="B1172" t="str">
            <v>Privatna gimnazija i ekonomska škola Katarina Zrinski</v>
          </cell>
        </row>
        <row r="1173">
          <cell r="A1173">
            <v>2790</v>
          </cell>
          <cell r="B1173" t="str">
            <v>Privatna gimnazija i ekonomsko-informatička škola Futura s pravom javnosti</v>
          </cell>
        </row>
        <row r="1174">
          <cell r="A1174">
            <v>2788</v>
          </cell>
          <cell r="B1174" t="str">
            <v>Privatna gimnazija i strukovna škola Svijet s pravom javnosti</v>
          </cell>
        </row>
        <row r="1175">
          <cell r="A1175">
            <v>2844</v>
          </cell>
          <cell r="B1175" t="str">
            <v>Privatna gimnazija i turističko-ugostiteljska škola Jure Kuprešak  - Zagreb</v>
          </cell>
        </row>
        <row r="1176">
          <cell r="A1176">
            <v>2669</v>
          </cell>
          <cell r="B1176" t="str">
            <v>Privatna gimnazija Juraj Dobrila, s pravom javnosti</v>
          </cell>
        </row>
        <row r="1177">
          <cell r="A1177">
            <v>4059</v>
          </cell>
          <cell r="B1177" t="str">
            <v>Privatna gimnazija NOVA s pravom javnosti</v>
          </cell>
        </row>
        <row r="1178">
          <cell r="A1178">
            <v>2640</v>
          </cell>
          <cell r="B1178" t="str">
            <v>Privatna jezična gimnazija Pitagora - srednja škola s pravom javnosti</v>
          </cell>
        </row>
        <row r="1179">
          <cell r="A1179">
            <v>2916</v>
          </cell>
          <cell r="B1179" t="str">
            <v xml:space="preserve">Privatna jezično-informatička gimnazija Leonardo da Vinci </v>
          </cell>
        </row>
        <row r="1180">
          <cell r="A1180">
            <v>2774</v>
          </cell>
          <cell r="B1180" t="str">
            <v>Privatna klasična gimnazija s pravom javnosti - Zagreb</v>
          </cell>
        </row>
        <row r="1181">
          <cell r="A1181">
            <v>2941</v>
          </cell>
          <cell r="B1181" t="str">
            <v>Privatna osnovna glazbena škola Bonar</v>
          </cell>
        </row>
        <row r="1182">
          <cell r="A1182">
            <v>1784</v>
          </cell>
          <cell r="B1182" t="str">
            <v>Privatna osnovna glazbena škola Boris Papandopulo</v>
          </cell>
        </row>
        <row r="1183">
          <cell r="A1183">
            <v>1253</v>
          </cell>
          <cell r="B1183" t="str">
            <v>Privatna osnovna škola Nova</v>
          </cell>
        </row>
        <row r="1184">
          <cell r="A1184">
            <v>4002</v>
          </cell>
          <cell r="B1184" t="str">
            <v>Privatna sportska i jezična gimnazija Franjo Bučar</v>
          </cell>
        </row>
        <row r="1185">
          <cell r="A1185">
            <v>4037</v>
          </cell>
          <cell r="B1185" t="str">
            <v>Privatna srednja ekonomska škola "Knez Malduh" Split</v>
          </cell>
        </row>
        <row r="1186">
          <cell r="A1186">
            <v>2784</v>
          </cell>
          <cell r="B1186" t="str">
            <v>Privatna srednja ekonomska škola INOVA s pravom javnosti</v>
          </cell>
        </row>
        <row r="1187">
          <cell r="A1187">
            <v>4031</v>
          </cell>
          <cell r="B1187" t="str">
            <v>Privatna srednja ekonomska škola Verte Nova</v>
          </cell>
        </row>
        <row r="1188">
          <cell r="A1188">
            <v>2641</v>
          </cell>
          <cell r="B1188" t="str">
            <v>Privatna srednja škola Marko Antun de Dominis, s pravom javnosti</v>
          </cell>
        </row>
        <row r="1189">
          <cell r="A1189">
            <v>2417</v>
          </cell>
          <cell r="B1189" t="str">
            <v>Privatna srednja škola Varaždin s pravom javnosti</v>
          </cell>
        </row>
        <row r="1190">
          <cell r="A1190">
            <v>2915</v>
          </cell>
          <cell r="B1190" t="str">
            <v>Privatna srednja ugostiteljska škola Wallner - Split</v>
          </cell>
        </row>
        <row r="1191">
          <cell r="A1191">
            <v>2785</v>
          </cell>
          <cell r="B1191" t="str">
            <v>Privatna umjetnička gimnazija, s pravom javnosti - Zagreb</v>
          </cell>
        </row>
        <row r="1192">
          <cell r="A1192">
            <v>2839</v>
          </cell>
          <cell r="B1192" t="str">
            <v>Privatna varaždinska gimnazija s pravom javnosti</v>
          </cell>
        </row>
        <row r="1193">
          <cell r="A1193">
            <v>2467</v>
          </cell>
          <cell r="B1193" t="str">
            <v>Prometna škola - Rijeka</v>
          </cell>
        </row>
        <row r="1194">
          <cell r="A1194">
            <v>2572</v>
          </cell>
          <cell r="B1194" t="str">
            <v>Prometno-tehnička škola - Šibenik</v>
          </cell>
        </row>
        <row r="1195">
          <cell r="A1195">
            <v>1385</v>
          </cell>
          <cell r="B1195" t="str">
            <v>Prosvjetno-kulturni centar Mađara u Republici Hrvatskoj</v>
          </cell>
        </row>
        <row r="1196">
          <cell r="A1196">
            <v>2725</v>
          </cell>
          <cell r="B1196" t="str">
            <v>Prva ekonomska škola - Zagreb</v>
          </cell>
        </row>
        <row r="1197">
          <cell r="A1197">
            <v>2406</v>
          </cell>
          <cell r="B1197" t="str">
            <v>Prva gimnazija - Varaždin</v>
          </cell>
        </row>
        <row r="1198">
          <cell r="A1198">
            <v>4009</v>
          </cell>
          <cell r="B1198" t="str">
            <v>Prva katolička osnovna škola u Gradu Zagrebu</v>
          </cell>
        </row>
        <row r="1199">
          <cell r="A1199">
            <v>368</v>
          </cell>
          <cell r="B1199" t="str">
            <v>Prva osnovna škola - Ogulin</v>
          </cell>
        </row>
        <row r="1200">
          <cell r="A1200">
            <v>4036</v>
          </cell>
          <cell r="B1200" t="str">
            <v>Prva privatna ekonomska škola Požega</v>
          </cell>
        </row>
        <row r="1201">
          <cell r="A1201">
            <v>3283</v>
          </cell>
          <cell r="B1201" t="str">
            <v>Prva privatna gimnazija - Karlovac</v>
          </cell>
        </row>
        <row r="1202">
          <cell r="A1202">
            <v>2416</v>
          </cell>
          <cell r="B1202" t="str">
            <v>Prva privatna gimnazija s pravom javnosti - Varaždin</v>
          </cell>
        </row>
        <row r="1203">
          <cell r="A1203">
            <v>2773</v>
          </cell>
          <cell r="B1203" t="str">
            <v>Prva privatna gimnazija s pravom javnosti - Zagreb</v>
          </cell>
        </row>
        <row r="1204">
          <cell r="A1204">
            <v>1982</v>
          </cell>
          <cell r="B1204" t="str">
            <v>Prva privatna osnovna škola Juraj Dobrila s pravom javnosti</v>
          </cell>
        </row>
        <row r="1205">
          <cell r="A1205">
            <v>4038</v>
          </cell>
          <cell r="B1205" t="str">
            <v>Prva privatna škola za osobne usluge Zagreb</v>
          </cell>
        </row>
        <row r="1206">
          <cell r="A1206">
            <v>2457</v>
          </cell>
          <cell r="B1206" t="str">
            <v>Prva riječka hrvatska gimnazija</v>
          </cell>
        </row>
        <row r="1207">
          <cell r="A1207">
            <v>2843</v>
          </cell>
          <cell r="B1207" t="str">
            <v>Prva Srednja informatička škola, s pravom javnosti</v>
          </cell>
        </row>
        <row r="1208">
          <cell r="A1208">
            <v>2538</v>
          </cell>
          <cell r="B1208" t="str">
            <v>Prva srednja škola - Beli Manastir</v>
          </cell>
        </row>
        <row r="1209">
          <cell r="A1209">
            <v>2460</v>
          </cell>
          <cell r="B1209" t="str">
            <v>Prva sušačka hrvatska gimnazija u Rijeci</v>
          </cell>
        </row>
        <row r="1210">
          <cell r="A1210">
            <v>4034</v>
          </cell>
          <cell r="B1210" t="str">
            <v>Pučko otvoreno učilište Zagreb</v>
          </cell>
        </row>
        <row r="1211">
          <cell r="A1211">
            <v>2471</v>
          </cell>
          <cell r="B1211" t="str">
            <v>Salezijanska klasična gimnazija - s pravom javnosti</v>
          </cell>
        </row>
        <row r="1212">
          <cell r="A1212">
            <v>2480</v>
          </cell>
          <cell r="B1212" t="str">
            <v>Srednja glazbena škola Mirković - s pravom javnosti</v>
          </cell>
        </row>
        <row r="1213">
          <cell r="A1213">
            <v>2428</v>
          </cell>
          <cell r="B1213" t="str">
            <v>Srednja gospodarska škola - Križevci</v>
          </cell>
        </row>
        <row r="1214">
          <cell r="A1214">
            <v>2513</v>
          </cell>
          <cell r="B1214" t="str">
            <v>Srednja medicinska škola - Slavonski Brod</v>
          </cell>
        </row>
        <row r="1215">
          <cell r="A1215">
            <v>2689</v>
          </cell>
          <cell r="B1215" t="str">
            <v xml:space="preserve">Srednja poljoprivredna i tehnička škola - Opuzen </v>
          </cell>
        </row>
        <row r="1216">
          <cell r="A1216">
            <v>2604</v>
          </cell>
          <cell r="B1216" t="str">
            <v>Srednja strukovna škola - Makarska</v>
          </cell>
        </row>
        <row r="1217">
          <cell r="A1217">
            <v>2354</v>
          </cell>
          <cell r="B1217" t="str">
            <v>Srednja strukovna škola - Samobor</v>
          </cell>
        </row>
        <row r="1218">
          <cell r="A1218">
            <v>2578</v>
          </cell>
          <cell r="B1218" t="str">
            <v>Srednja strukovna škola - Šibenik</v>
          </cell>
        </row>
        <row r="1219">
          <cell r="A1219">
            <v>2412</v>
          </cell>
          <cell r="B1219" t="str">
            <v>Srednja strukovna škola - Varaždin</v>
          </cell>
        </row>
        <row r="1220">
          <cell r="A1220">
            <v>2358</v>
          </cell>
          <cell r="B1220" t="str">
            <v>Srednja strukovna škola - Velika Gorica</v>
          </cell>
        </row>
        <row r="1221">
          <cell r="A1221">
            <v>2585</v>
          </cell>
          <cell r="B1221" t="str">
            <v>Srednja strukovna škola - Vinkovci</v>
          </cell>
        </row>
        <row r="1222">
          <cell r="A1222">
            <v>2543</v>
          </cell>
          <cell r="B1222" t="str">
            <v>Srednja strukovna škola Antuna Horvata - Đakovo</v>
          </cell>
        </row>
        <row r="1223">
          <cell r="A1223">
            <v>2606</v>
          </cell>
          <cell r="B1223" t="str">
            <v>Srednja strukovna škola bana Josipa Jelačića</v>
          </cell>
        </row>
        <row r="1224">
          <cell r="A1224">
            <v>2611</v>
          </cell>
          <cell r="B1224" t="str">
            <v>Srednja strukovna škola Blaž Jurjev Trogiranin</v>
          </cell>
        </row>
        <row r="1225">
          <cell r="A1225">
            <v>3284</v>
          </cell>
          <cell r="B1225" t="str">
            <v>Srednja strukovna škola Kotva</v>
          </cell>
        </row>
        <row r="1226">
          <cell r="A1226">
            <v>2906</v>
          </cell>
          <cell r="B1226" t="str">
            <v xml:space="preserve">Srednja strukovna škola Kralja Zvonimira </v>
          </cell>
        </row>
        <row r="1227">
          <cell r="A1227">
            <v>4006</v>
          </cell>
          <cell r="B1227" t="str">
            <v>Srednja škola Delnice</v>
          </cell>
        </row>
        <row r="1228">
          <cell r="A1228">
            <v>4018</v>
          </cell>
          <cell r="B1228" t="str">
            <v>Srednja škola Isidora Kršnjavoga Našice</v>
          </cell>
        </row>
        <row r="1229">
          <cell r="A1229">
            <v>4004</v>
          </cell>
          <cell r="B1229" t="str">
            <v>Srednja škola Ludbreg</v>
          </cell>
        </row>
        <row r="1230">
          <cell r="A1230">
            <v>4005</v>
          </cell>
          <cell r="B1230" t="str">
            <v>Srednja škola Novi Marof</v>
          </cell>
        </row>
        <row r="1231">
          <cell r="A1231">
            <v>2667</v>
          </cell>
          <cell r="B1231" t="str">
            <v>Srednja škola s pravom javnosti Manero - Višnjan</v>
          </cell>
        </row>
        <row r="1232">
          <cell r="A1232">
            <v>2419</v>
          </cell>
          <cell r="B1232" t="str">
            <v>Srednja škola u Maruševcu s pravom javnosti</v>
          </cell>
        </row>
        <row r="1233">
          <cell r="A1233">
            <v>2455</v>
          </cell>
          <cell r="B1233" t="str">
            <v>Srednja škola za elektrotehniku i računalstvo - Rijeka</v>
          </cell>
        </row>
        <row r="1234">
          <cell r="A1234">
            <v>2453</v>
          </cell>
          <cell r="B1234" t="str">
            <v xml:space="preserve">Srednja talijanska škola - Rijeka </v>
          </cell>
        </row>
        <row r="1235">
          <cell r="A1235">
            <v>2627</v>
          </cell>
          <cell r="B1235" t="str">
            <v>Srednja tehnička prometna škola - Split</v>
          </cell>
        </row>
        <row r="1236">
          <cell r="A1236">
            <v>2791</v>
          </cell>
          <cell r="B1236" t="str">
            <v>Srpska pravoslavna opća gimnazija Kantakuzina</v>
          </cell>
        </row>
        <row r="1237">
          <cell r="A1237">
            <v>2481</v>
          </cell>
          <cell r="B1237" t="str">
            <v>SŠ Ambroza Haračića</v>
          </cell>
        </row>
        <row r="1238">
          <cell r="A1238">
            <v>2476</v>
          </cell>
          <cell r="B1238" t="str">
            <v xml:space="preserve">SŠ Andrije Ljudevita Adamića </v>
          </cell>
        </row>
        <row r="1239">
          <cell r="A1239">
            <v>2612</v>
          </cell>
          <cell r="B1239" t="str">
            <v>SŠ Antun Matijašević - Karamaneo</v>
          </cell>
        </row>
        <row r="1240">
          <cell r="A1240">
            <v>2418</v>
          </cell>
          <cell r="B1240" t="str">
            <v>SŠ Arboretum Opeka</v>
          </cell>
        </row>
        <row r="1241">
          <cell r="A1241">
            <v>2441</v>
          </cell>
          <cell r="B1241" t="str">
            <v>SŠ August Šenoa - Garešnica</v>
          </cell>
        </row>
        <row r="1242">
          <cell r="A1242">
            <v>2362</v>
          </cell>
          <cell r="B1242" t="str">
            <v>SŠ Ban Josip Jelačić</v>
          </cell>
        </row>
        <row r="1243">
          <cell r="A1243">
            <v>2442</v>
          </cell>
          <cell r="B1243" t="str">
            <v>SŠ Bartola Kašića - Grubišno Polje</v>
          </cell>
        </row>
        <row r="1244">
          <cell r="A1244">
            <v>2519</v>
          </cell>
          <cell r="B1244" t="str">
            <v>SŠ Bartula Kašića - Pag</v>
          </cell>
        </row>
        <row r="1245">
          <cell r="A1245">
            <v>2369</v>
          </cell>
          <cell r="B1245" t="str">
            <v>SŠ Bedekovčina</v>
          </cell>
        </row>
        <row r="1246">
          <cell r="A1246">
            <v>2516</v>
          </cell>
          <cell r="B1246" t="str">
            <v>SŠ Biograd na Moru</v>
          </cell>
        </row>
        <row r="1247">
          <cell r="A1247">
            <v>2688</v>
          </cell>
          <cell r="B1247" t="str">
            <v>SŠ Blato</v>
          </cell>
        </row>
        <row r="1248">
          <cell r="A1248">
            <v>2644</v>
          </cell>
          <cell r="B1248" t="str">
            <v>SŠ Bol</v>
          </cell>
        </row>
        <row r="1249">
          <cell r="A1249">
            <v>2646</v>
          </cell>
          <cell r="B1249" t="str">
            <v>SŠ Brač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2650</v>
          </cell>
          <cell r="B1251" t="str">
            <v>SŠ Buzet</v>
          </cell>
        </row>
        <row r="1252">
          <cell r="A1252">
            <v>2750</v>
          </cell>
          <cell r="B1252" t="str">
            <v>SŠ Centar za odgoj i obrazovanje</v>
          </cell>
        </row>
        <row r="1253">
          <cell r="A1253">
            <v>3162</v>
          </cell>
          <cell r="B1253" t="str">
            <v>SŠ Čakovec</v>
          </cell>
        </row>
        <row r="1254">
          <cell r="A1254">
            <v>2437</v>
          </cell>
          <cell r="B1254" t="str">
            <v>SŠ Čazma</v>
          </cell>
        </row>
        <row r="1255">
          <cell r="A1255">
            <v>2568</v>
          </cell>
          <cell r="B1255" t="str">
            <v>SŠ Dalj</v>
          </cell>
        </row>
        <row r="1256">
          <cell r="A1256">
            <v>2445</v>
          </cell>
          <cell r="B1256" t="str">
            <v>SŠ Delnice</v>
          </cell>
        </row>
        <row r="1257">
          <cell r="A1257">
            <v>2639</v>
          </cell>
          <cell r="B1257" t="str">
            <v>SŠ Dental centar Marušić</v>
          </cell>
        </row>
        <row r="1258">
          <cell r="A1258">
            <v>2540</v>
          </cell>
          <cell r="B1258" t="str">
            <v>SŠ Donji Miholjac</v>
          </cell>
        </row>
        <row r="1259">
          <cell r="A1259">
            <v>2443</v>
          </cell>
          <cell r="B1259" t="str">
            <v>SŠ Dr. Antuna Barca - Crikvenica</v>
          </cell>
        </row>
        <row r="1260">
          <cell r="A1260">
            <v>2363</v>
          </cell>
          <cell r="B1260" t="str">
            <v>SŠ Dragutina Stražimira</v>
          </cell>
        </row>
        <row r="1261">
          <cell r="A1261">
            <v>2389</v>
          </cell>
          <cell r="B1261" t="str">
            <v>SŠ Duga Resa</v>
          </cell>
        </row>
        <row r="1262">
          <cell r="A1262">
            <v>2348</v>
          </cell>
          <cell r="B1262" t="str">
            <v>SŠ Dugo Selo</v>
          </cell>
        </row>
        <row r="1263">
          <cell r="A1263">
            <v>2603</v>
          </cell>
          <cell r="B1263" t="str">
            <v>SŠ Fra Andrije Kačića Miošića - Makarska</v>
          </cell>
        </row>
        <row r="1264">
          <cell r="A1264">
            <v>2687</v>
          </cell>
          <cell r="B1264" t="str">
            <v>SŠ Fra Andrije Kačića Miošića - Ploče</v>
          </cell>
        </row>
        <row r="1265">
          <cell r="A1265">
            <v>2373</v>
          </cell>
          <cell r="B1265" t="str">
            <v>SŠ Glina</v>
          </cell>
        </row>
        <row r="1266">
          <cell r="A1266">
            <v>2517</v>
          </cell>
          <cell r="B1266" t="str">
            <v>SŠ Gračac</v>
          </cell>
        </row>
        <row r="1267">
          <cell r="A1267">
            <v>2446</v>
          </cell>
          <cell r="B1267" t="str">
            <v>SŠ Hrvatski kralj Zvonimir</v>
          </cell>
        </row>
        <row r="1268">
          <cell r="A1268">
            <v>2598</v>
          </cell>
          <cell r="B1268" t="str">
            <v>SŠ Hvar</v>
          </cell>
        </row>
        <row r="1269">
          <cell r="A1269">
            <v>2597</v>
          </cell>
          <cell r="B1269" t="str">
            <v>SŠ Ilok</v>
          </cell>
        </row>
        <row r="1270">
          <cell r="A1270">
            <v>2544</v>
          </cell>
          <cell r="B1270" t="str">
            <v>SŠ Isidora Kršnjavoga - Našice</v>
          </cell>
        </row>
        <row r="1271">
          <cell r="A1271">
            <v>2426</v>
          </cell>
          <cell r="B1271" t="str">
            <v>SŠ Ivan Seljanec - Križevci</v>
          </cell>
        </row>
        <row r="1272">
          <cell r="A1272">
            <v>2349</v>
          </cell>
          <cell r="B1272" t="str">
            <v>SŠ Ivan Švear - Ivanić Grad</v>
          </cell>
        </row>
        <row r="1273">
          <cell r="A1273">
            <v>2610</v>
          </cell>
          <cell r="B1273" t="str">
            <v>SŠ Ivana Lucića - Trogir</v>
          </cell>
        </row>
        <row r="1274">
          <cell r="A1274">
            <v>2569</v>
          </cell>
          <cell r="B1274" t="str">
            <v>SŠ Ivana Maštrovića - Drniš</v>
          </cell>
        </row>
        <row r="1275">
          <cell r="A1275">
            <v>2374</v>
          </cell>
          <cell r="B1275" t="str">
            <v>SŠ Ivana Trnskoga</v>
          </cell>
        </row>
        <row r="1276">
          <cell r="A1276">
            <v>2405</v>
          </cell>
          <cell r="B1276" t="str">
            <v>SŠ Ivanec</v>
          </cell>
        </row>
        <row r="1277">
          <cell r="A1277">
            <v>2351</v>
          </cell>
          <cell r="B1277" t="str">
            <v>SŠ Jastrebarsko</v>
          </cell>
        </row>
        <row r="1278">
          <cell r="A1278">
            <v>3175</v>
          </cell>
          <cell r="B1278" t="str">
            <v>SŠ Jelkovec</v>
          </cell>
        </row>
        <row r="1279">
          <cell r="A1279">
            <v>2567</v>
          </cell>
          <cell r="B1279" t="str">
            <v>SŠ Josipa Kozarca - Đurđenovac</v>
          </cell>
        </row>
        <row r="1280">
          <cell r="A1280">
            <v>2605</v>
          </cell>
          <cell r="B1280" t="str">
            <v>SŠ Jure Kaštelan</v>
          </cell>
        </row>
        <row r="1281">
          <cell r="A1281">
            <v>2515</v>
          </cell>
          <cell r="B1281" t="str">
            <v>SŠ Kneza Branimira - Benkovac</v>
          </cell>
        </row>
        <row r="1282">
          <cell r="A1282">
            <v>2370</v>
          </cell>
          <cell r="B1282" t="str">
            <v>SŠ Konjščina</v>
          </cell>
        </row>
        <row r="1283">
          <cell r="A1283">
            <v>2424</v>
          </cell>
          <cell r="B1283" t="str">
            <v>SŠ Koprivnica</v>
          </cell>
        </row>
        <row r="1284">
          <cell r="A1284">
            <v>2364</v>
          </cell>
          <cell r="B1284" t="str">
            <v>SŠ Krapina</v>
          </cell>
        </row>
        <row r="1285">
          <cell r="A1285">
            <v>2905</v>
          </cell>
          <cell r="B1285" t="str">
            <v>SŠ Lovre Montija</v>
          </cell>
        </row>
        <row r="1286">
          <cell r="A1286">
            <v>2963</v>
          </cell>
          <cell r="B1286" t="str">
            <v>SŠ Marka Marulića - Slatina</v>
          </cell>
        </row>
        <row r="1287">
          <cell r="A1287">
            <v>2451</v>
          </cell>
          <cell r="B1287" t="str">
            <v>SŠ Markantuna de Dominisa - Rab</v>
          </cell>
        </row>
        <row r="1288">
          <cell r="A1288">
            <v>2654</v>
          </cell>
          <cell r="B1288" t="str">
            <v>SŠ Mate Balote</v>
          </cell>
        </row>
        <row r="1289">
          <cell r="A1289">
            <v>2651</v>
          </cell>
          <cell r="B1289" t="str">
            <v>SŠ Mate Blažine - Labin</v>
          </cell>
        </row>
        <row r="1290">
          <cell r="A1290">
            <v>2507</v>
          </cell>
          <cell r="B1290" t="str">
            <v>SŠ Matije Antuna Reljkovića - Slavonski Brod</v>
          </cell>
        </row>
        <row r="1291">
          <cell r="A1291">
            <v>2685</v>
          </cell>
          <cell r="B1291" t="str">
            <v>SŠ Metković</v>
          </cell>
        </row>
        <row r="1292">
          <cell r="A1292">
            <v>2378</v>
          </cell>
          <cell r="B1292" t="str">
            <v>SŠ Novska</v>
          </cell>
        </row>
        <row r="1293">
          <cell r="A1293">
            <v>2518</v>
          </cell>
          <cell r="B1293" t="str">
            <v>SŠ Obrovac</v>
          </cell>
        </row>
        <row r="1294">
          <cell r="A1294">
            <v>2371</v>
          </cell>
          <cell r="B1294" t="str">
            <v>SŠ Oroslavje</v>
          </cell>
        </row>
        <row r="1295">
          <cell r="A1295">
            <v>2484</v>
          </cell>
          <cell r="B1295" t="str">
            <v>SŠ Otočac</v>
          </cell>
        </row>
        <row r="1296">
          <cell r="A1296">
            <v>2495</v>
          </cell>
          <cell r="B1296" t="str">
            <v>SŠ Pakrac</v>
          </cell>
        </row>
        <row r="1297">
          <cell r="A1297">
            <v>2485</v>
          </cell>
          <cell r="B1297" t="str">
            <v xml:space="preserve">SŠ Pavla Rittera Vitezovića u Senju </v>
          </cell>
        </row>
        <row r="1298">
          <cell r="A1298">
            <v>2683</v>
          </cell>
          <cell r="B1298" t="str">
            <v>SŠ Petra Šegedina</v>
          </cell>
        </row>
        <row r="1299">
          <cell r="A1299">
            <v>2380</v>
          </cell>
          <cell r="B1299" t="str">
            <v>SŠ Petrinja</v>
          </cell>
        </row>
        <row r="1300">
          <cell r="A1300">
            <v>2494</v>
          </cell>
          <cell r="B1300" t="str">
            <v>SŠ Pitomača</v>
          </cell>
        </row>
        <row r="1301">
          <cell r="A1301">
            <v>2486</v>
          </cell>
          <cell r="B1301" t="str">
            <v>SŠ Plitvička Jezera</v>
          </cell>
        </row>
        <row r="1302">
          <cell r="A1302">
            <v>2368</v>
          </cell>
          <cell r="B1302" t="str">
            <v>SŠ Pregrada</v>
          </cell>
        </row>
        <row r="1303">
          <cell r="A1303">
            <v>2695</v>
          </cell>
          <cell r="B1303" t="str">
            <v>SŠ Prelog</v>
          </cell>
        </row>
        <row r="1304">
          <cell r="A1304">
            <v>2749</v>
          </cell>
          <cell r="B1304" t="str">
            <v>SŠ Sesvete</v>
          </cell>
        </row>
        <row r="1305">
          <cell r="A1305">
            <v>2404</v>
          </cell>
          <cell r="B1305" t="str">
            <v>SŠ Slunj</v>
          </cell>
        </row>
        <row r="1306">
          <cell r="A1306">
            <v>2487</v>
          </cell>
          <cell r="B1306" t="str">
            <v>SŠ Stjepan Ivšić</v>
          </cell>
        </row>
        <row r="1307">
          <cell r="A1307">
            <v>2613</v>
          </cell>
          <cell r="B1307" t="str">
            <v>SŠ Tin Ujević - Vrgorac</v>
          </cell>
        </row>
        <row r="1308">
          <cell r="A1308">
            <v>2375</v>
          </cell>
          <cell r="B1308" t="str">
            <v>SŠ Tina Ujevića - Kutina</v>
          </cell>
        </row>
        <row r="1309">
          <cell r="A1309">
            <v>2388</v>
          </cell>
          <cell r="B1309" t="str">
            <v>SŠ Topusko</v>
          </cell>
        </row>
        <row r="1310">
          <cell r="A1310">
            <v>2566</v>
          </cell>
          <cell r="B1310" t="str">
            <v>SŠ Valpovo</v>
          </cell>
        </row>
        <row r="1311">
          <cell r="A1311">
            <v>2684</v>
          </cell>
          <cell r="B1311" t="str">
            <v>SŠ Vela Luka</v>
          </cell>
        </row>
        <row r="1312">
          <cell r="A1312">
            <v>2383</v>
          </cell>
          <cell r="B1312" t="str">
            <v>SŠ Viktorovac</v>
          </cell>
        </row>
        <row r="1313">
          <cell r="A1313">
            <v>2647</v>
          </cell>
          <cell r="B1313" t="str">
            <v>SŠ Vladimir Gortan - Buje</v>
          </cell>
        </row>
        <row r="1314">
          <cell r="A1314">
            <v>2444</v>
          </cell>
          <cell r="B1314" t="str">
            <v>SŠ Vladimir Nazor</v>
          </cell>
        </row>
        <row r="1315">
          <cell r="A1315">
            <v>2361</v>
          </cell>
          <cell r="B1315" t="str">
            <v>SŠ Vrbovec</v>
          </cell>
        </row>
        <row r="1316">
          <cell r="A1316">
            <v>2365</v>
          </cell>
          <cell r="B1316" t="str">
            <v>SŠ Zabok</v>
          </cell>
        </row>
        <row r="1317">
          <cell r="A1317">
            <v>2372</v>
          </cell>
          <cell r="B1317" t="str">
            <v>SŠ Zlatar</v>
          </cell>
        </row>
        <row r="1318">
          <cell r="A1318">
            <v>2671</v>
          </cell>
          <cell r="B1318" t="str">
            <v>SŠ Zvane Črnje - Rovinj</v>
          </cell>
        </row>
        <row r="1319">
          <cell r="A1319">
            <v>2411</v>
          </cell>
          <cell r="B1319" t="str">
            <v>Strojarska i prometna škola - Varaždin</v>
          </cell>
        </row>
        <row r="1320">
          <cell r="A1320">
            <v>2452</v>
          </cell>
          <cell r="B1320" t="str">
            <v>Strojarska škola za industrijska i obrtnička zanimanja - Rijeka</v>
          </cell>
        </row>
        <row r="1321">
          <cell r="A1321">
            <v>2546</v>
          </cell>
          <cell r="B1321" t="str">
            <v>Strojarska tehnička škola - Osijek</v>
          </cell>
        </row>
        <row r="1322">
          <cell r="A1322">
            <v>2737</v>
          </cell>
          <cell r="B1322" t="str">
            <v>Strojarska tehnička škola Fausta Vrančića</v>
          </cell>
        </row>
        <row r="1323">
          <cell r="A1323">
            <v>2738</v>
          </cell>
          <cell r="B1323" t="str">
            <v>Strojarska tehnička škola Frana Bošnjakovića</v>
          </cell>
        </row>
        <row r="1324">
          <cell r="A1324">
            <v>2462</v>
          </cell>
          <cell r="B1324" t="str">
            <v>Strojarsko brodograđevna škola za industrijska i obrtnička zanimanja - Rijeka</v>
          </cell>
        </row>
        <row r="1325">
          <cell r="A1325">
            <v>2420</v>
          </cell>
          <cell r="B1325" t="str">
            <v>Strukovna škola - Đurđevac</v>
          </cell>
        </row>
        <row r="1326">
          <cell r="A1326">
            <v>2482</v>
          </cell>
          <cell r="B1326" t="str">
            <v>Strukovna škola - Gospić</v>
          </cell>
        </row>
        <row r="1327">
          <cell r="A1327">
            <v>2664</v>
          </cell>
          <cell r="B1327" t="str">
            <v>Strukovna škola - Pula</v>
          </cell>
        </row>
        <row r="1328">
          <cell r="A1328">
            <v>2492</v>
          </cell>
          <cell r="B1328" t="str">
            <v>Strukovna škola - Virovitica</v>
          </cell>
        </row>
        <row r="1329">
          <cell r="A1329">
            <v>2592</v>
          </cell>
          <cell r="B1329" t="str">
            <v>Strukovna škola - Vukovar</v>
          </cell>
        </row>
        <row r="1330">
          <cell r="A1330">
            <v>2672</v>
          </cell>
          <cell r="B1330" t="str">
            <v xml:space="preserve">Strukovna škola Eugena Kumičića - Rovinj </v>
          </cell>
        </row>
        <row r="1331">
          <cell r="A1331">
            <v>2528</v>
          </cell>
          <cell r="B1331" t="str">
            <v>Strukovna škola Vice Vlatkovića</v>
          </cell>
        </row>
        <row r="1332">
          <cell r="A1332">
            <v>2580</v>
          </cell>
          <cell r="B1332" t="str">
            <v>Šibenska privatna gimnazija s pravom javnosti</v>
          </cell>
        </row>
        <row r="1333">
          <cell r="A1333">
            <v>2342</v>
          </cell>
          <cell r="B1333" t="str">
            <v>Škola kreativnog razvoja dr.Časl</v>
          </cell>
        </row>
        <row r="1334">
          <cell r="A1334">
            <v>2633</v>
          </cell>
          <cell r="B1334" t="str">
            <v>Škola likovnih umjetnosti - Split</v>
          </cell>
        </row>
        <row r="1335">
          <cell r="A1335">
            <v>2531</v>
          </cell>
          <cell r="B1335" t="str">
            <v>Škola primijenjene umjetnosti i dizajna - Zadar</v>
          </cell>
        </row>
        <row r="1336">
          <cell r="A1336">
            <v>2747</v>
          </cell>
          <cell r="B1336" t="str">
            <v>Škola primijenjene umjetnosti i dizajna - Zagreb</v>
          </cell>
        </row>
        <row r="1337">
          <cell r="A1337">
            <v>2558</v>
          </cell>
          <cell r="B1337" t="str">
            <v>Škola primijenjene umjetnosti i dizajna Osijek</v>
          </cell>
        </row>
        <row r="1338">
          <cell r="A1338">
            <v>2659</v>
          </cell>
          <cell r="B1338" t="str">
            <v>Škola primijenjenih umjetnosti i dizajna - Pula</v>
          </cell>
        </row>
        <row r="1339">
          <cell r="A1339">
            <v>2327</v>
          </cell>
          <cell r="B1339" t="str">
            <v>Škola suvremenog plesa Ane Maletić - Zagreb</v>
          </cell>
        </row>
        <row r="1340">
          <cell r="A1340">
            <v>2731</v>
          </cell>
          <cell r="B1340" t="str">
            <v>Škola za cestovni promet - Zagreb</v>
          </cell>
        </row>
        <row r="1341">
          <cell r="A1341">
            <v>2631</v>
          </cell>
          <cell r="B1341" t="str">
            <v>Škola za dizajn, grafiku i održivu gradnju - Split</v>
          </cell>
        </row>
        <row r="1342">
          <cell r="A1342">
            <v>2735</v>
          </cell>
          <cell r="B1342" t="str">
            <v>Škola za grafiku, dizajn i medijsku produkciju</v>
          </cell>
        </row>
        <row r="1343">
          <cell r="A1343">
            <v>2326</v>
          </cell>
          <cell r="B1343" t="str">
            <v>Škola za klasični balet - Zagreb</v>
          </cell>
        </row>
        <row r="1344">
          <cell r="A1344">
            <v>2715</v>
          </cell>
          <cell r="B1344" t="str">
            <v>Škola za medicinske sestre Mlinarska</v>
          </cell>
        </row>
        <row r="1345">
          <cell r="A1345">
            <v>2716</v>
          </cell>
          <cell r="B1345" t="str">
            <v>Škola za medicinske sestre Vinogradska</v>
          </cell>
        </row>
        <row r="1346">
          <cell r="A1346">
            <v>2718</v>
          </cell>
          <cell r="B1346" t="str">
            <v>Škola za medicinske sestre Vrapče</v>
          </cell>
        </row>
        <row r="1347">
          <cell r="A1347">
            <v>2734</v>
          </cell>
          <cell r="B1347" t="str">
            <v>Škola za modu i dizajn</v>
          </cell>
        </row>
        <row r="1348">
          <cell r="A1348">
            <v>2744</v>
          </cell>
          <cell r="B1348" t="str">
            <v>Škola za montažu instalacija i metalnih konstrukcija</v>
          </cell>
        </row>
        <row r="1349">
          <cell r="A1349">
            <v>1980</v>
          </cell>
          <cell r="B1349" t="str">
            <v>Škola za odgoj i obrazovanje - Pula</v>
          </cell>
        </row>
        <row r="1350">
          <cell r="A1350">
            <v>2559</v>
          </cell>
          <cell r="B1350" t="str">
            <v>Škola za osposobljavanje i obrazovanje Vinko Bek</v>
          </cell>
        </row>
        <row r="1351">
          <cell r="A1351">
            <v>2717</v>
          </cell>
          <cell r="B1351" t="str">
            <v>Škola za primalje - Zagreb</v>
          </cell>
        </row>
        <row r="1352">
          <cell r="A1352">
            <v>2473</v>
          </cell>
          <cell r="B1352" t="str">
            <v>Škola za primijenjenu umjetnost u Rijeci</v>
          </cell>
        </row>
        <row r="1353">
          <cell r="A1353">
            <v>2656</v>
          </cell>
          <cell r="B1353" t="str">
            <v>Škola za turizam, ugostiteljstvo i trgovinu - Pula</v>
          </cell>
        </row>
        <row r="1354">
          <cell r="A1354">
            <v>2366</v>
          </cell>
          <cell r="B1354" t="str">
            <v>Škola za umjetnost, dizajn, grafiku i odjeću - Zabok</v>
          </cell>
        </row>
        <row r="1355">
          <cell r="A1355">
            <v>2748</v>
          </cell>
          <cell r="B1355" t="str">
            <v>Športska gimnazija - Zagreb</v>
          </cell>
        </row>
        <row r="1356">
          <cell r="A1356">
            <v>2393</v>
          </cell>
          <cell r="B1356" t="str">
            <v>Šumarska i drvodjeljska škola - Karlovac</v>
          </cell>
        </row>
        <row r="1357">
          <cell r="A1357">
            <v>4011</v>
          </cell>
          <cell r="B1357" t="str">
            <v>Talijanska osnovna škola - Bernardo Parentin Poreč</v>
          </cell>
        </row>
        <row r="1358">
          <cell r="A1358">
            <v>1925</v>
          </cell>
          <cell r="B1358" t="str">
            <v>Talijanska osnovna škola - Buje</v>
          </cell>
        </row>
        <row r="1359">
          <cell r="A1359">
            <v>2018</v>
          </cell>
          <cell r="B1359" t="str">
            <v>Talijanska osnovna škola - Novigrad</v>
          </cell>
        </row>
        <row r="1360">
          <cell r="A1360">
            <v>1960</v>
          </cell>
          <cell r="B1360" t="str">
            <v xml:space="preserve">Talijanska osnovna škola - Poreč </v>
          </cell>
        </row>
        <row r="1361">
          <cell r="A1361">
            <v>1983</v>
          </cell>
          <cell r="B1361" t="str">
            <v>Talijanska osnovna škola Bernardo Benussi - Rovinj</v>
          </cell>
        </row>
        <row r="1362">
          <cell r="A1362">
            <v>2030</v>
          </cell>
          <cell r="B1362" t="str">
            <v>Talijanska osnovna škola Galileo Galilei - Umag</v>
          </cell>
        </row>
        <row r="1363">
          <cell r="A1363">
            <v>2670</v>
          </cell>
          <cell r="B1363" t="str">
            <v xml:space="preserve">Talijanska srednja škola - Rovinj </v>
          </cell>
        </row>
        <row r="1364">
          <cell r="A1364">
            <v>2660</v>
          </cell>
          <cell r="B1364" t="str">
            <v>Talijanska srednja škola Dante Alighieri - Pula</v>
          </cell>
        </row>
        <row r="1365">
          <cell r="A1365">
            <v>2648</v>
          </cell>
          <cell r="B1365" t="str">
            <v>Talijanska srednja škola Leonardo da Vinci - Buje</v>
          </cell>
        </row>
        <row r="1366">
          <cell r="A1366">
            <v>2608</v>
          </cell>
          <cell r="B1366" t="str">
            <v>Tehnička i industrijska škola Ruđera Boškovića u Sinju</v>
          </cell>
        </row>
        <row r="1367">
          <cell r="A1367">
            <v>2433</v>
          </cell>
          <cell r="B1367" t="str">
            <v>Tehnička škola - Bjelovar</v>
          </cell>
        </row>
        <row r="1368">
          <cell r="A1368">
            <v>2692</v>
          </cell>
          <cell r="B1368" t="str">
            <v>Tehnička škola - Čakovec</v>
          </cell>
        </row>
        <row r="1369">
          <cell r="A1369">
            <v>2438</v>
          </cell>
          <cell r="B1369" t="str">
            <v>Tehnička škola - Daruvar</v>
          </cell>
        </row>
        <row r="1370">
          <cell r="A1370">
            <v>2395</v>
          </cell>
          <cell r="B1370" t="str">
            <v>Tehnička škola - Karlovac</v>
          </cell>
        </row>
        <row r="1371">
          <cell r="A1371">
            <v>2376</v>
          </cell>
          <cell r="B1371" t="str">
            <v>Tehnička škola - Kutina</v>
          </cell>
        </row>
        <row r="1372">
          <cell r="A1372">
            <v>2499</v>
          </cell>
          <cell r="B1372" t="str">
            <v>Tehnička škola - Požega</v>
          </cell>
        </row>
        <row r="1373">
          <cell r="A1373">
            <v>2663</v>
          </cell>
          <cell r="B1373" t="str">
            <v>Tehnička škola - Pula</v>
          </cell>
        </row>
        <row r="1374">
          <cell r="A1374">
            <v>2385</v>
          </cell>
          <cell r="B1374" t="str">
            <v>Tehnička škola - Sisak</v>
          </cell>
        </row>
        <row r="1375">
          <cell r="A1375">
            <v>2511</v>
          </cell>
          <cell r="B1375" t="str">
            <v>Tehnička škola - Slavonski Brod</v>
          </cell>
        </row>
        <row r="1376">
          <cell r="A1376">
            <v>2576</v>
          </cell>
          <cell r="B1376" t="str">
            <v>Tehnička škola - Šibenik</v>
          </cell>
        </row>
        <row r="1377">
          <cell r="A1377">
            <v>2490</v>
          </cell>
          <cell r="B1377" t="str">
            <v>Tehnička škola - Virovitica</v>
          </cell>
        </row>
        <row r="1378">
          <cell r="A1378">
            <v>2527</v>
          </cell>
          <cell r="B1378" t="str">
            <v>Tehnička škola - Zadar</v>
          </cell>
        </row>
        <row r="1379">
          <cell r="A1379">
            <v>2740</v>
          </cell>
          <cell r="B1379" t="str">
            <v>Tehnička škola - Zagreb</v>
          </cell>
        </row>
        <row r="1380">
          <cell r="A1380">
            <v>2596</v>
          </cell>
          <cell r="B1380" t="str">
            <v>Tehnička škola - Županja</v>
          </cell>
        </row>
        <row r="1381">
          <cell r="A1381">
            <v>2553</v>
          </cell>
          <cell r="B1381" t="str">
            <v>Tehnička škola i prirodoslovna gimnazija Ruđera Boškovića - Osijek</v>
          </cell>
        </row>
        <row r="1382">
          <cell r="A1382">
            <v>2591</v>
          </cell>
          <cell r="B1382" t="str">
            <v>Tehnička škola Nikole Tesle - Vukovar</v>
          </cell>
        </row>
        <row r="1383">
          <cell r="A1383">
            <v>2581</v>
          </cell>
          <cell r="B1383" t="str">
            <v>Tehnička škola Ruđera Boškovića - Vinkovci</v>
          </cell>
        </row>
        <row r="1384">
          <cell r="A1384">
            <v>2764</v>
          </cell>
          <cell r="B1384" t="str">
            <v>Tehnička škola Ruđera Boškovića - Zagreb</v>
          </cell>
        </row>
        <row r="1385">
          <cell r="A1385">
            <v>2601</v>
          </cell>
          <cell r="B1385" t="str">
            <v>Tehnička škola u Imotskom</v>
          </cell>
        </row>
        <row r="1386">
          <cell r="A1386">
            <v>2463</v>
          </cell>
          <cell r="B1386" t="str">
            <v>Tehnička škola Rijeka</v>
          </cell>
        </row>
        <row r="1387">
          <cell r="A1387">
            <v>2628</v>
          </cell>
          <cell r="B1387" t="str">
            <v>Tehnička škola za strojarstvo i mehatroniku - Split</v>
          </cell>
        </row>
        <row r="1388">
          <cell r="A1388">
            <v>2727</v>
          </cell>
          <cell r="B1388" t="str">
            <v>Treća ekonomska škola - Zagreb</v>
          </cell>
        </row>
        <row r="1389">
          <cell r="A1389">
            <v>2557</v>
          </cell>
          <cell r="B1389" t="str">
            <v>Trgovačka i komercijalna škola davor Milas - Osijek</v>
          </cell>
        </row>
        <row r="1390">
          <cell r="A1390">
            <v>2454</v>
          </cell>
          <cell r="B1390" t="str">
            <v>Trgovačka i tekstilna škola u Rijeci</v>
          </cell>
        </row>
        <row r="1391">
          <cell r="A1391">
            <v>2746</v>
          </cell>
          <cell r="B1391" t="str">
            <v>Trgovačka škola - Zagreb</v>
          </cell>
        </row>
        <row r="1392">
          <cell r="A1392">
            <v>2396</v>
          </cell>
          <cell r="B1392" t="str">
            <v>Trgovačko - ugostiteljska škola - Karlovac</v>
          </cell>
        </row>
        <row r="1393">
          <cell r="A1393">
            <v>2680</v>
          </cell>
          <cell r="B1393" t="str">
            <v>Turistička i ugostiteljska škola - Dubrovnik</v>
          </cell>
        </row>
        <row r="1394">
          <cell r="A1394">
            <v>2635</v>
          </cell>
          <cell r="B1394" t="str">
            <v>Turističko - ugostiteljska škola - Split</v>
          </cell>
        </row>
        <row r="1395">
          <cell r="A1395">
            <v>2655</v>
          </cell>
          <cell r="B1395" t="str">
            <v xml:space="preserve">Turističko - ugostiteljska škola Antona Štifanića - Poreč </v>
          </cell>
        </row>
        <row r="1396">
          <cell r="A1396">
            <v>2435</v>
          </cell>
          <cell r="B1396" t="str">
            <v>Turističko-ugostiteljska i prehrambena škola - Bjelovar</v>
          </cell>
        </row>
        <row r="1397">
          <cell r="A1397">
            <v>2574</v>
          </cell>
          <cell r="B1397" t="str">
            <v>Turističko-ugostiteljska škola - Šibenik</v>
          </cell>
        </row>
        <row r="1398">
          <cell r="A1398">
            <v>4001</v>
          </cell>
          <cell r="B1398" t="str">
            <v>Učenički dom</v>
          </cell>
        </row>
        <row r="1399">
          <cell r="A1399">
            <v>4046</v>
          </cell>
          <cell r="B1399" t="str">
            <v>Učenički dom Hrvatski učiteljski konvikt</v>
          </cell>
        </row>
        <row r="1400">
          <cell r="A1400">
            <v>4048</v>
          </cell>
          <cell r="B1400" t="str">
            <v>Učenički dom Lovran</v>
          </cell>
        </row>
        <row r="1401">
          <cell r="A1401">
            <v>4049</v>
          </cell>
          <cell r="B1401" t="str">
            <v>Učenički dom Marije Jambrišak</v>
          </cell>
        </row>
        <row r="1402">
          <cell r="A1402">
            <v>4054</v>
          </cell>
          <cell r="B1402" t="str">
            <v>Učenički dom Varaždin</v>
          </cell>
        </row>
        <row r="1403">
          <cell r="A1403">
            <v>2845</v>
          </cell>
          <cell r="B1403" t="str">
            <v>Učilište za popularnu i jazz glazbu</v>
          </cell>
        </row>
        <row r="1404">
          <cell r="A1404">
            <v>2447</v>
          </cell>
          <cell r="B1404" t="str">
            <v>Ugostiteljska škola - Opatija</v>
          </cell>
        </row>
        <row r="1405">
          <cell r="A1405">
            <v>2555</v>
          </cell>
          <cell r="B1405" t="str">
            <v>Ugostiteljsko - turistička škola - Osijek</v>
          </cell>
        </row>
        <row r="1406">
          <cell r="A1406">
            <v>2729</v>
          </cell>
          <cell r="B1406" t="str">
            <v>Ugostiteljsko-turističko učilište - Zagreb</v>
          </cell>
        </row>
        <row r="1407">
          <cell r="A1407">
            <v>2914</v>
          </cell>
          <cell r="B1407" t="str">
            <v>Umjetnička gimnazija Ars Animae s pravom javnosti - Split</v>
          </cell>
        </row>
        <row r="1408">
          <cell r="A1408">
            <v>60</v>
          </cell>
          <cell r="B1408" t="str">
            <v>Umjetnička škola Franje Lučića</v>
          </cell>
        </row>
        <row r="1409">
          <cell r="A1409">
            <v>2059</v>
          </cell>
          <cell r="B1409" t="str">
            <v>Umjetnička škola Luke Sorkočevića - Dubrovnik</v>
          </cell>
        </row>
        <row r="1410">
          <cell r="A1410">
            <v>1941</v>
          </cell>
          <cell r="B1410" t="str">
            <v>Umjetnička škola Matka Brajše Rašana</v>
          </cell>
        </row>
        <row r="1411">
          <cell r="A1411">
            <v>2139</v>
          </cell>
          <cell r="B1411" t="str">
            <v>Umjetnička škola Miroslav Magdalenić - Čakovec</v>
          </cell>
        </row>
        <row r="1412">
          <cell r="A1412">
            <v>1959</v>
          </cell>
          <cell r="B1412" t="str">
            <v>Umjetnička škola Poreč</v>
          </cell>
        </row>
        <row r="1413">
          <cell r="A1413">
            <v>2745</v>
          </cell>
          <cell r="B1413" t="str">
            <v>Upravna škola Zagreb</v>
          </cell>
        </row>
        <row r="1414">
          <cell r="A1414">
            <v>2700</v>
          </cell>
          <cell r="B1414" t="str">
            <v>V. gimnazija - Zagreb</v>
          </cell>
        </row>
        <row r="1415">
          <cell r="A1415">
            <v>2623</v>
          </cell>
          <cell r="B1415" t="str">
            <v>V. gimnazija Vladimir Nazor - Split</v>
          </cell>
        </row>
        <row r="1416">
          <cell r="A1416">
            <v>630</v>
          </cell>
          <cell r="B1416" t="str">
            <v>V. osnovna škola - Bjelovar</v>
          </cell>
        </row>
        <row r="1417">
          <cell r="A1417">
            <v>465</v>
          </cell>
          <cell r="B1417" t="str">
            <v>V. osnovna škola - Varaždin</v>
          </cell>
        </row>
        <row r="1418">
          <cell r="A1418">
            <v>2719</v>
          </cell>
          <cell r="B1418" t="str">
            <v>Veterinarska škola - Zagreb</v>
          </cell>
        </row>
        <row r="1419">
          <cell r="A1419">
            <v>466</v>
          </cell>
          <cell r="B1419" t="str">
            <v>VI. osnovna škola - Varaždin</v>
          </cell>
        </row>
        <row r="1420">
          <cell r="A1420">
            <v>2702</v>
          </cell>
          <cell r="B1420" t="str">
            <v>VII. gimnazija - Zagreb</v>
          </cell>
        </row>
        <row r="1421">
          <cell r="A1421">
            <v>468</v>
          </cell>
          <cell r="B1421" t="str">
            <v>VII. osnovna škola - Varaždin</v>
          </cell>
        </row>
        <row r="1422">
          <cell r="A1422">
            <v>2330</v>
          </cell>
          <cell r="B1422" t="str">
            <v>Waldorfska škola u Zagrebu</v>
          </cell>
        </row>
        <row r="1423">
          <cell r="A1423">
            <v>2705</v>
          </cell>
          <cell r="B1423" t="str">
            <v>X. gimnazija Ivan Supek - Zagreb</v>
          </cell>
        </row>
        <row r="1424">
          <cell r="A1424">
            <v>2706</v>
          </cell>
          <cell r="B1424" t="str">
            <v>XI. gimnazija - Zagreb</v>
          </cell>
        </row>
        <row r="1425">
          <cell r="A1425">
            <v>2707</v>
          </cell>
          <cell r="B1425" t="str">
            <v>XII. gimnazija - Zagreb</v>
          </cell>
        </row>
        <row r="1426">
          <cell r="A1426">
            <v>2708</v>
          </cell>
          <cell r="B1426" t="str">
            <v>XIII. gimnazija - Zagreb</v>
          </cell>
        </row>
        <row r="1427">
          <cell r="A1427">
            <v>2710</v>
          </cell>
          <cell r="B1427" t="str">
            <v>XV. gimnazija - Zagreb</v>
          </cell>
        </row>
        <row r="1428">
          <cell r="A1428">
            <v>2711</v>
          </cell>
          <cell r="B1428" t="str">
            <v>XVI. gimnazija - Zagreb</v>
          </cell>
        </row>
        <row r="1429">
          <cell r="A1429">
            <v>2713</v>
          </cell>
          <cell r="B1429" t="str">
            <v>XVIII. gimnazija - Zagreb</v>
          </cell>
        </row>
        <row r="1430">
          <cell r="A1430">
            <v>2536</v>
          </cell>
          <cell r="B1430" t="str">
            <v>Zadarska privatna gimnazija s pravom javnosti</v>
          </cell>
        </row>
        <row r="1431">
          <cell r="A1431">
            <v>4000</v>
          </cell>
          <cell r="B1431" t="str">
            <v>Zadruga</v>
          </cell>
        </row>
        <row r="1432">
          <cell r="A1432">
            <v>2775</v>
          </cell>
          <cell r="B1432" t="str">
            <v>Zagrebačka umjetnička gimnazija s pravom javnosti</v>
          </cell>
        </row>
        <row r="1433">
          <cell r="A1433">
            <v>2586</v>
          </cell>
          <cell r="B1433" t="str">
            <v>Zdravstvena i veterinarska škola Dr. Andrije Štampara - Vinkovci</v>
          </cell>
        </row>
        <row r="1434">
          <cell r="A1434">
            <v>2634</v>
          </cell>
          <cell r="B1434" t="str">
            <v>Zdravstvena škola - Split</v>
          </cell>
        </row>
        <row r="1435">
          <cell r="A1435">
            <v>2714</v>
          </cell>
          <cell r="B1435" t="str">
            <v>Zdravstveno učilište - Zagreb</v>
          </cell>
        </row>
        <row r="1436">
          <cell r="A1436">
            <v>2359</v>
          </cell>
          <cell r="B1436" t="str">
            <v>Zrakoplovna tehnička škola Rudolfa Perešina</v>
          </cell>
        </row>
        <row r="1437">
          <cell r="A1437">
            <v>2477</v>
          </cell>
          <cell r="B1437" t="str">
            <v>Željeznička tehnička škola - Moravice</v>
          </cell>
        </row>
        <row r="1438">
          <cell r="A1438">
            <v>2751</v>
          </cell>
          <cell r="B1438" t="str">
            <v>Ženska opća gimnazija Družbe sestara milosrdnica - s pravom javnosti</v>
          </cell>
        </row>
        <row r="1439">
          <cell r="A1439">
            <v>4043</v>
          </cell>
          <cell r="B1439" t="str">
            <v>Ženski đački dom Dubrovnik</v>
          </cell>
        </row>
        <row r="1440">
          <cell r="A1440">
            <v>4007</v>
          </cell>
          <cell r="B1440" t="str">
            <v>Ženski đački dom Split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272"/>
  <sheetViews>
    <sheetView tabSelected="1" topLeftCell="A12" zoomScale="90" zoomScaleNormal="90" workbookViewId="0">
      <selection activeCell="N33" sqref="N33"/>
    </sheetView>
  </sheetViews>
  <sheetFormatPr defaultRowHeight="14.4" outlineLevelCol="1" x14ac:dyDescent="0.3"/>
  <cols>
    <col min="1" max="1" width="4.109375" style="1" bestFit="1" customWidth="1"/>
    <col min="2" max="2" width="14.6640625" style="2" bestFit="1" customWidth="1"/>
    <col min="3" max="3" width="9.5546875" bestFit="1" customWidth="1"/>
    <col min="4" max="4" width="10.6640625" bestFit="1" customWidth="1"/>
    <col min="5" max="5" width="12.109375" bestFit="1" customWidth="1"/>
    <col min="6" max="6" width="12.44140625" style="18" customWidth="1"/>
    <col min="7" max="7" width="11.44140625" customWidth="1"/>
    <col min="8" max="8" width="11.33203125" customWidth="1"/>
    <col min="9" max="9" width="16.109375" bestFit="1" customWidth="1"/>
    <col min="10" max="10" width="8.88671875" style="18" bestFit="1" customWidth="1"/>
    <col min="11" max="11" width="19.33203125" style="18" bestFit="1" customWidth="1"/>
    <col min="12" max="12" width="11" style="18" bestFit="1" customWidth="1"/>
    <col min="13" max="13" width="23.44140625" bestFit="1" customWidth="1"/>
    <col min="14" max="14" width="15.109375" customWidth="1"/>
    <col min="15" max="15" width="6.33203125" style="18" bestFit="1" customWidth="1"/>
    <col min="16" max="20" width="2.6640625" customWidth="1"/>
    <col min="21" max="21" width="19.5546875" bestFit="1" customWidth="1"/>
    <col min="22" max="22" width="12.33203125" customWidth="1"/>
    <col min="23" max="23" width="20.88671875" bestFit="1" customWidth="1"/>
    <col min="50" max="50" width="11" hidden="1" customWidth="1" outlineLevel="1"/>
    <col min="51" max="51" width="11.44140625" hidden="1" customWidth="1" outlineLevel="1"/>
    <col min="52" max="52" width="69.6640625" hidden="1" customWidth="1" outlineLevel="1"/>
    <col min="53" max="53" width="9.109375" hidden="1" customWidth="1" outlineLevel="1"/>
    <col min="54" max="54" width="9.109375" collapsed="1"/>
    <col min="142" max="142" width="9.33203125" customWidth="1"/>
  </cols>
  <sheetData>
    <row r="1" spans="1:253" s="5" customFormat="1" x14ac:dyDescent="0.3">
      <c r="A1" s="3"/>
      <c r="B1" s="4"/>
      <c r="F1" s="17"/>
      <c r="J1" s="17"/>
      <c r="K1" s="17"/>
      <c r="L1" s="17"/>
      <c r="O1" s="17"/>
      <c r="AZ1"/>
    </row>
    <row r="2" spans="1:253" s="5" customFormat="1" x14ac:dyDescent="0.3">
      <c r="A2" s="3"/>
      <c r="B2" s="4"/>
      <c r="F2" s="17"/>
      <c r="J2" s="17"/>
      <c r="K2" s="17"/>
      <c r="L2" s="17"/>
      <c r="O2" s="17"/>
      <c r="AX2" t="s">
        <v>0</v>
      </c>
      <c r="AY2" t="s">
        <v>1</v>
      </c>
      <c r="AZ2" t="s">
        <v>2</v>
      </c>
      <c r="BA2" t="s">
        <v>3</v>
      </c>
    </row>
    <row r="3" spans="1:253" s="5" customFormat="1" x14ac:dyDescent="0.3">
      <c r="A3" s="3"/>
      <c r="B3" s="4"/>
      <c r="E3" s="5" t="s">
        <v>1786</v>
      </c>
      <c r="F3" s="17"/>
      <c r="J3" s="17"/>
      <c r="K3" s="17"/>
      <c r="L3" s="17"/>
      <c r="O3" s="17"/>
      <c r="AX3" t="s">
        <v>4</v>
      </c>
      <c r="AY3" t="s">
        <v>5</v>
      </c>
      <c r="AZ3" t="s">
        <v>6</v>
      </c>
      <c r="BA3" t="s">
        <v>7</v>
      </c>
    </row>
    <row r="4" spans="1:253" s="5" customFormat="1" x14ac:dyDescent="0.3">
      <c r="A4" s="3"/>
      <c r="B4" s="4"/>
      <c r="F4" s="17"/>
      <c r="J4" s="17"/>
      <c r="K4" s="17"/>
      <c r="L4" s="17"/>
      <c r="O4" s="17"/>
      <c r="AX4" t="s">
        <v>8</v>
      </c>
      <c r="AY4" t="s">
        <v>9</v>
      </c>
      <c r="AZ4" t="s">
        <v>10</v>
      </c>
      <c r="BA4" t="s">
        <v>11</v>
      </c>
    </row>
    <row r="5" spans="1:253" s="5" customFormat="1" x14ac:dyDescent="0.3">
      <c r="A5" s="3"/>
      <c r="B5" s="4"/>
      <c r="F5" s="17"/>
      <c r="J5" s="17"/>
      <c r="K5" s="17"/>
      <c r="L5" s="17"/>
      <c r="O5" s="17"/>
      <c r="AX5" t="s">
        <v>12</v>
      </c>
      <c r="AY5" t="s">
        <v>13</v>
      </c>
      <c r="AZ5" t="s">
        <v>14</v>
      </c>
      <c r="BA5" t="s">
        <v>15</v>
      </c>
    </row>
    <row r="6" spans="1:253" s="5" customFormat="1" x14ac:dyDescent="0.3">
      <c r="A6" s="3"/>
      <c r="B6" s="4"/>
      <c r="F6" s="17"/>
      <c r="J6" s="17"/>
      <c r="K6" s="17"/>
      <c r="L6" s="17"/>
      <c r="O6" s="17"/>
      <c r="AX6" t="s">
        <v>16</v>
      </c>
      <c r="AY6" t="s">
        <v>17</v>
      </c>
      <c r="AZ6" t="s">
        <v>18</v>
      </c>
      <c r="BA6" t="s">
        <v>19</v>
      </c>
    </row>
    <row r="7" spans="1:253" s="6" customFormat="1" x14ac:dyDescent="0.3">
      <c r="A7" s="14" t="s">
        <v>20</v>
      </c>
      <c r="B7" s="15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1425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1532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1427</v>
      </c>
      <c r="AX7" t="s">
        <v>41</v>
      </c>
      <c r="AY7" t="s">
        <v>42</v>
      </c>
      <c r="AZ7" t="s">
        <v>43</v>
      </c>
      <c r="BA7" t="s">
        <v>44</v>
      </c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46" customFormat="1" x14ac:dyDescent="0.3">
      <c r="A8" s="82" t="s">
        <v>1790</v>
      </c>
      <c r="B8" s="43" t="s">
        <v>1889</v>
      </c>
      <c r="C8" s="44" t="s">
        <v>1731</v>
      </c>
      <c r="D8" s="44" t="s">
        <v>1732</v>
      </c>
      <c r="E8" s="44" t="s">
        <v>65</v>
      </c>
      <c r="F8" s="45">
        <v>213</v>
      </c>
      <c r="G8" s="44" t="s">
        <v>17</v>
      </c>
      <c r="H8" s="44" t="s">
        <v>1733</v>
      </c>
      <c r="I8" s="44" t="s">
        <v>1734</v>
      </c>
      <c r="J8" s="45">
        <v>1768</v>
      </c>
      <c r="K8" s="45" t="s">
        <v>1614</v>
      </c>
      <c r="L8" s="45">
        <v>17</v>
      </c>
      <c r="M8" s="44" t="s">
        <v>1563</v>
      </c>
      <c r="N8" s="44">
        <v>1</v>
      </c>
      <c r="O8" s="45">
        <v>68</v>
      </c>
      <c r="P8" s="44"/>
      <c r="Q8" s="44"/>
      <c r="R8" s="44"/>
      <c r="S8" s="44"/>
      <c r="T8" s="44"/>
      <c r="U8" s="44" t="s">
        <v>1872</v>
      </c>
      <c r="V8" s="44"/>
      <c r="W8" s="44" t="str">
        <f>VLOOKUP(J:J,[1]Sheet2!A$1:B$65536,2,0)</f>
        <v>OŠ Ravne njive</v>
      </c>
      <c r="AX8" s="46" t="s">
        <v>47</v>
      </c>
      <c r="AY8" s="46" t="s">
        <v>48</v>
      </c>
      <c r="AZ8" s="46" t="s">
        <v>49</v>
      </c>
      <c r="BA8" s="46" t="s">
        <v>50</v>
      </c>
    </row>
    <row r="9" spans="1:253" s="46" customFormat="1" x14ac:dyDescent="0.3">
      <c r="A9" s="82" t="s">
        <v>1791</v>
      </c>
      <c r="B9" s="43" t="s">
        <v>1890</v>
      </c>
      <c r="C9" s="44" t="s">
        <v>1755</v>
      </c>
      <c r="D9" s="44" t="s">
        <v>1756</v>
      </c>
      <c r="E9" s="44" t="s">
        <v>65</v>
      </c>
      <c r="F9" s="45">
        <v>213</v>
      </c>
      <c r="G9" s="44" t="s">
        <v>17</v>
      </c>
      <c r="H9" s="44" t="s">
        <v>1562</v>
      </c>
      <c r="I9" s="44" t="s">
        <v>1609</v>
      </c>
      <c r="J9" s="45">
        <v>1763</v>
      </c>
      <c r="K9" s="45" t="s">
        <v>1564</v>
      </c>
      <c r="L9" s="45">
        <v>17</v>
      </c>
      <c r="M9" s="44" t="s">
        <v>1563</v>
      </c>
      <c r="N9" s="44">
        <v>2</v>
      </c>
      <c r="O9" s="45">
        <v>66</v>
      </c>
      <c r="P9" s="44"/>
      <c r="Q9" s="44"/>
      <c r="R9" s="44"/>
      <c r="S9" s="44"/>
      <c r="T9" s="44"/>
      <c r="U9" s="44" t="s">
        <v>1873</v>
      </c>
      <c r="V9" s="44"/>
      <c r="W9" s="44" t="s">
        <v>1053</v>
      </c>
      <c r="AX9" s="46" t="s">
        <v>51</v>
      </c>
      <c r="AY9" s="46" t="s">
        <v>52</v>
      </c>
      <c r="AZ9" s="46" t="s">
        <v>53</v>
      </c>
      <c r="BA9" s="46" t="s">
        <v>54</v>
      </c>
    </row>
    <row r="10" spans="1:253" s="46" customFormat="1" x14ac:dyDescent="0.3">
      <c r="A10" s="82" t="s">
        <v>1792</v>
      </c>
      <c r="B10" s="43" t="s">
        <v>1891</v>
      </c>
      <c r="C10" s="44" t="s">
        <v>1782</v>
      </c>
      <c r="D10" s="44" t="s">
        <v>1783</v>
      </c>
      <c r="E10" s="44" t="s">
        <v>65</v>
      </c>
      <c r="F10" s="45">
        <v>213</v>
      </c>
      <c r="G10" s="44" t="s">
        <v>17</v>
      </c>
      <c r="H10" s="44" t="s">
        <v>1733</v>
      </c>
      <c r="I10" s="44" t="s">
        <v>1780</v>
      </c>
      <c r="J10" s="45">
        <v>1774</v>
      </c>
      <c r="K10" s="45" t="s">
        <v>1781</v>
      </c>
      <c r="L10" s="45">
        <v>17</v>
      </c>
      <c r="M10" s="44" t="s">
        <v>1563</v>
      </c>
      <c r="N10" s="44">
        <v>3</v>
      </c>
      <c r="O10" s="45">
        <v>58</v>
      </c>
      <c r="P10" s="44"/>
      <c r="Q10" s="44"/>
      <c r="R10" s="44"/>
      <c r="S10" s="44"/>
      <c r="T10" s="44"/>
      <c r="U10" s="44" t="s">
        <v>1874</v>
      </c>
      <c r="V10" s="44"/>
      <c r="W10" s="44" t="str">
        <f>VLOOKUP(J:J,[2]Sheet2!A$1:B$65536,2,0)</f>
        <v>OŠ Žrnovnica</v>
      </c>
      <c r="AX10" s="46" t="s">
        <v>55</v>
      </c>
      <c r="AY10" s="46" t="s">
        <v>56</v>
      </c>
      <c r="AZ10" s="46" t="s">
        <v>57</v>
      </c>
      <c r="BA10" s="46" t="s">
        <v>58</v>
      </c>
    </row>
    <row r="11" spans="1:253" s="46" customFormat="1" x14ac:dyDescent="0.3">
      <c r="A11" s="82" t="s">
        <v>1793</v>
      </c>
      <c r="B11" s="47" t="s">
        <v>1892</v>
      </c>
      <c r="C11" s="44" t="s">
        <v>1844</v>
      </c>
      <c r="D11" s="44" t="s">
        <v>1566</v>
      </c>
      <c r="E11" s="44" t="s">
        <v>65</v>
      </c>
      <c r="F11" s="45">
        <v>213</v>
      </c>
      <c r="G11" s="44" t="s">
        <v>17</v>
      </c>
      <c r="H11" s="44" t="s">
        <v>1842</v>
      </c>
      <c r="I11" s="44" t="s">
        <v>1843</v>
      </c>
      <c r="J11" s="48">
        <v>1742</v>
      </c>
      <c r="K11" s="48" t="s">
        <v>1567</v>
      </c>
      <c r="L11" s="45">
        <v>17</v>
      </c>
      <c r="M11" s="44" t="s">
        <v>1563</v>
      </c>
      <c r="N11" s="49">
        <v>3</v>
      </c>
      <c r="O11" s="48">
        <v>58</v>
      </c>
      <c r="P11" s="49"/>
      <c r="Q11" s="49"/>
      <c r="R11" s="49"/>
      <c r="S11" s="49"/>
      <c r="T11" s="49"/>
      <c r="U11" s="49" t="s">
        <v>1875</v>
      </c>
      <c r="V11" s="49"/>
      <c r="W11" s="49" t="s">
        <v>395</v>
      </c>
      <c r="AX11" s="46" t="s">
        <v>59</v>
      </c>
      <c r="AY11" s="46" t="s">
        <v>60</v>
      </c>
      <c r="AZ11" s="46" t="s">
        <v>61</v>
      </c>
      <c r="BA11" s="50"/>
    </row>
    <row r="12" spans="1:253" s="46" customFormat="1" x14ac:dyDescent="0.3">
      <c r="A12" s="82" t="s">
        <v>1794</v>
      </c>
      <c r="B12" s="43" t="s">
        <v>1893</v>
      </c>
      <c r="C12" s="44" t="s">
        <v>1778</v>
      </c>
      <c r="D12" s="44" t="s">
        <v>1779</v>
      </c>
      <c r="E12" s="44" t="s">
        <v>65</v>
      </c>
      <c r="F12" s="45">
        <v>213</v>
      </c>
      <c r="G12" s="44" t="s">
        <v>17</v>
      </c>
      <c r="H12" s="44" t="s">
        <v>1733</v>
      </c>
      <c r="I12" s="44" t="s">
        <v>1780</v>
      </c>
      <c r="J12" s="45">
        <v>1774</v>
      </c>
      <c r="K12" s="45" t="s">
        <v>1781</v>
      </c>
      <c r="L12" s="45">
        <v>17</v>
      </c>
      <c r="M12" s="44" t="s">
        <v>1563</v>
      </c>
      <c r="N12" s="44">
        <v>4</v>
      </c>
      <c r="O12" s="45">
        <v>57</v>
      </c>
      <c r="P12" s="44"/>
      <c r="Q12" s="44"/>
      <c r="R12" s="44"/>
      <c r="S12" s="44"/>
      <c r="T12" s="44"/>
      <c r="U12" s="44" t="s">
        <v>1876</v>
      </c>
      <c r="V12" s="44"/>
      <c r="W12" s="44" t="str">
        <f>VLOOKUP(J:J,[2]Sheet2!A$1:B$65536,2,0)</f>
        <v>OŠ Žrnovnica</v>
      </c>
      <c r="AX12" s="46" t="s">
        <v>62</v>
      </c>
      <c r="AY12" s="46" t="s">
        <v>63</v>
      </c>
      <c r="AZ12" s="46" t="s">
        <v>64</v>
      </c>
      <c r="BA12" s="50"/>
    </row>
    <row r="13" spans="1:253" s="46" customFormat="1" x14ac:dyDescent="0.3">
      <c r="A13" s="82" t="s">
        <v>1795</v>
      </c>
      <c r="B13" s="43" t="s">
        <v>1894</v>
      </c>
      <c r="C13" s="44" t="s">
        <v>1562</v>
      </c>
      <c r="D13" s="44" t="s">
        <v>1592</v>
      </c>
      <c r="E13" s="44" t="s">
        <v>65</v>
      </c>
      <c r="F13" s="45">
        <v>213</v>
      </c>
      <c r="G13" s="44" t="s">
        <v>17</v>
      </c>
      <c r="H13" s="44" t="s">
        <v>1593</v>
      </c>
      <c r="I13" s="44" t="s">
        <v>1594</v>
      </c>
      <c r="J13" s="45">
        <v>1695</v>
      </c>
      <c r="K13" s="45" t="s">
        <v>1595</v>
      </c>
      <c r="L13" s="45">
        <v>17</v>
      </c>
      <c r="M13" s="44" t="s">
        <v>1563</v>
      </c>
      <c r="N13" s="44">
        <v>5</v>
      </c>
      <c r="O13" s="45">
        <v>55</v>
      </c>
      <c r="P13" s="44"/>
      <c r="Q13" s="44"/>
      <c r="R13" s="44"/>
      <c r="S13" s="44"/>
      <c r="T13" s="44"/>
      <c r="U13" s="44" t="s">
        <v>1877</v>
      </c>
      <c r="V13" s="44"/>
      <c r="W13" s="44" t="str">
        <f>VLOOKUP(J:J,[3]Sheet2!A$1:B$65536,2,0)</f>
        <v>OŠ 1. listopada 1942.</v>
      </c>
      <c r="AX13" s="46" t="s">
        <v>65</v>
      </c>
      <c r="AY13" s="46" t="s">
        <v>1426</v>
      </c>
      <c r="AZ13" s="46" t="s">
        <v>66</v>
      </c>
      <c r="BA13" s="50"/>
    </row>
    <row r="14" spans="1:253" s="53" customFormat="1" x14ac:dyDescent="0.3">
      <c r="A14" s="83" t="s">
        <v>1796</v>
      </c>
      <c r="B14" s="78"/>
      <c r="C14" s="56" t="s">
        <v>1836</v>
      </c>
      <c r="D14" s="56" t="s">
        <v>1837</v>
      </c>
      <c r="E14" s="56" t="s">
        <v>65</v>
      </c>
      <c r="F14" s="58">
        <v>213</v>
      </c>
      <c r="G14" s="56" t="s">
        <v>17</v>
      </c>
      <c r="H14" s="56" t="s">
        <v>1838</v>
      </c>
      <c r="I14" s="79" t="s">
        <v>1839</v>
      </c>
      <c r="J14" s="80">
        <v>1703</v>
      </c>
      <c r="K14" s="80" t="s">
        <v>1627</v>
      </c>
      <c r="L14" s="58">
        <v>17</v>
      </c>
      <c r="M14" s="56" t="s">
        <v>1563</v>
      </c>
      <c r="N14" s="79">
        <v>6</v>
      </c>
      <c r="O14" s="80">
        <v>51</v>
      </c>
      <c r="P14" s="79"/>
      <c r="Q14" s="79"/>
      <c r="R14" s="79"/>
      <c r="S14" s="79"/>
      <c r="T14" s="79"/>
      <c r="U14" s="79" t="s">
        <v>1895</v>
      </c>
      <c r="V14" s="79"/>
      <c r="W14" s="79" t="s">
        <v>627</v>
      </c>
      <c r="AX14" s="53" t="s">
        <v>68</v>
      </c>
      <c r="AY14" s="54"/>
      <c r="AZ14" s="53" t="s">
        <v>69</v>
      </c>
      <c r="BA14" s="54"/>
    </row>
    <row r="15" spans="1:253" s="53" customFormat="1" x14ac:dyDescent="0.3">
      <c r="A15" s="83" t="s">
        <v>1797</v>
      </c>
      <c r="B15" s="55"/>
      <c r="C15" s="56" t="s">
        <v>1764</v>
      </c>
      <c r="D15" s="56" t="s">
        <v>1765</v>
      </c>
      <c r="E15" s="56" t="s">
        <v>65</v>
      </c>
      <c r="F15" s="58">
        <v>213</v>
      </c>
      <c r="G15" s="56" t="s">
        <v>17</v>
      </c>
      <c r="H15" s="56" t="s">
        <v>1766</v>
      </c>
      <c r="I15" s="56" t="s">
        <v>1767</v>
      </c>
      <c r="J15" s="58">
        <v>1721</v>
      </c>
      <c r="K15" s="58" t="s">
        <v>1768</v>
      </c>
      <c r="L15" s="58">
        <v>17</v>
      </c>
      <c r="M15" s="56" t="s">
        <v>1563</v>
      </c>
      <c r="N15" s="56">
        <v>7</v>
      </c>
      <c r="O15" s="58">
        <v>50</v>
      </c>
      <c r="P15" s="56"/>
      <c r="Q15" s="56"/>
      <c r="R15" s="56"/>
      <c r="S15" s="56"/>
      <c r="T15" s="56"/>
      <c r="U15" s="56" t="s">
        <v>1896</v>
      </c>
      <c r="V15" s="56"/>
      <c r="W15" s="56" t="str">
        <f>VLOOKUP(J:J,[4]Sheet2!A$1:B$65536,2,0)</f>
        <v>OŠ Vrgorac</v>
      </c>
      <c r="AX15" s="53" t="s">
        <v>72</v>
      </c>
      <c r="AY15" s="54"/>
      <c r="AZ15" s="53" t="s">
        <v>73</v>
      </c>
      <c r="BA15" s="54"/>
    </row>
    <row r="16" spans="1:253" s="53" customFormat="1" x14ac:dyDescent="0.3">
      <c r="A16" s="83" t="s">
        <v>1798</v>
      </c>
      <c r="B16" s="55"/>
      <c r="C16" s="56" t="s">
        <v>1675</v>
      </c>
      <c r="D16" s="56" t="s">
        <v>1676</v>
      </c>
      <c r="E16" s="56" t="s">
        <v>65</v>
      </c>
      <c r="F16" s="58">
        <v>213</v>
      </c>
      <c r="G16" s="56" t="s">
        <v>17</v>
      </c>
      <c r="H16" s="56" t="s">
        <v>1677</v>
      </c>
      <c r="I16" s="56" t="s">
        <v>1678</v>
      </c>
      <c r="J16" s="58">
        <v>1716</v>
      </c>
      <c r="K16" s="58" t="s">
        <v>1679</v>
      </c>
      <c r="L16" s="58">
        <v>17</v>
      </c>
      <c r="M16" s="56" t="s">
        <v>1563</v>
      </c>
      <c r="N16" s="56">
        <v>7</v>
      </c>
      <c r="O16" s="58">
        <v>50</v>
      </c>
      <c r="P16" s="56"/>
      <c r="Q16" s="56"/>
      <c r="R16" s="56"/>
      <c r="S16" s="56"/>
      <c r="T16" s="56"/>
      <c r="U16" s="56" t="s">
        <v>1897</v>
      </c>
      <c r="V16" s="56"/>
      <c r="W16" s="56" t="str">
        <f>VLOOKUP(J:J,[5]Sheet2!A$1:B$65536,2,0)</f>
        <v>OŠ Majstora Radovana</v>
      </c>
      <c r="AX16" s="53" t="s">
        <v>74</v>
      </c>
      <c r="AY16" s="54"/>
      <c r="AZ16" s="53" t="s">
        <v>75</v>
      </c>
      <c r="BA16" s="54"/>
    </row>
    <row r="17" spans="1:53" s="53" customFormat="1" x14ac:dyDescent="0.3">
      <c r="A17" s="83" t="s">
        <v>1799</v>
      </c>
      <c r="B17" s="55"/>
      <c r="C17" s="56" t="s">
        <v>1718</v>
      </c>
      <c r="D17" s="56" t="s">
        <v>1719</v>
      </c>
      <c r="E17" s="56" t="s">
        <v>65</v>
      </c>
      <c r="F17" s="58">
        <v>213</v>
      </c>
      <c r="G17" s="56" t="s">
        <v>17</v>
      </c>
      <c r="H17" s="56" t="s">
        <v>1575</v>
      </c>
      <c r="I17" s="56" t="s">
        <v>1720</v>
      </c>
      <c r="J17" s="58">
        <v>1692</v>
      </c>
      <c r="K17" s="58" t="s">
        <v>1721</v>
      </c>
      <c r="L17" s="58">
        <v>17</v>
      </c>
      <c r="M17" s="56" t="s">
        <v>1563</v>
      </c>
      <c r="N17" s="56">
        <v>8</v>
      </c>
      <c r="O17" s="58">
        <v>46</v>
      </c>
      <c r="P17" s="56"/>
      <c r="Q17" s="56"/>
      <c r="R17" s="56"/>
      <c r="S17" s="56"/>
      <c r="T17" s="56"/>
      <c r="U17" s="56" t="s">
        <v>1898</v>
      </c>
      <c r="V17" s="56"/>
      <c r="W17" s="56" t="str">
        <f>VLOOKUP(J:J,[6]Sheet2!A$1:B$65536,2,0)</f>
        <v>OŠ Josip Pupačić</v>
      </c>
      <c r="AX17" s="53" t="s">
        <v>78</v>
      </c>
      <c r="AY17" s="54"/>
      <c r="AZ17" s="53" t="s">
        <v>79</v>
      </c>
      <c r="BA17" s="54"/>
    </row>
    <row r="18" spans="1:53" s="53" customFormat="1" x14ac:dyDescent="0.3">
      <c r="A18" s="83" t="s">
        <v>1800</v>
      </c>
      <c r="B18" s="55"/>
      <c r="C18" s="56" t="s">
        <v>1769</v>
      </c>
      <c r="D18" s="56" t="s">
        <v>1770</v>
      </c>
      <c r="E18" s="56" t="s">
        <v>65</v>
      </c>
      <c r="F18" s="58">
        <v>213</v>
      </c>
      <c r="G18" s="56" t="s">
        <v>17</v>
      </c>
      <c r="H18" s="56" t="s">
        <v>1766</v>
      </c>
      <c r="I18" s="56" t="s">
        <v>1767</v>
      </c>
      <c r="J18" s="58">
        <v>1721</v>
      </c>
      <c r="K18" s="58" t="s">
        <v>1768</v>
      </c>
      <c r="L18" s="58">
        <v>17</v>
      </c>
      <c r="M18" s="56" t="s">
        <v>1563</v>
      </c>
      <c r="N18" s="56">
        <v>9</v>
      </c>
      <c r="O18" s="58">
        <v>45</v>
      </c>
      <c r="P18" s="56"/>
      <c r="Q18" s="56"/>
      <c r="R18" s="56"/>
      <c r="S18" s="56"/>
      <c r="T18" s="56"/>
      <c r="U18" s="56" t="s">
        <v>1899</v>
      </c>
      <c r="V18" s="56"/>
      <c r="W18" s="56" t="str">
        <f>VLOOKUP(J:J,[4]Sheet2!A$1:B$65536,2,0)</f>
        <v>OŠ Vrgorac</v>
      </c>
      <c r="AY18" s="54"/>
      <c r="AZ18" s="53" t="s">
        <v>81</v>
      </c>
      <c r="BA18" s="54"/>
    </row>
    <row r="19" spans="1:53" s="53" customFormat="1" x14ac:dyDescent="0.3">
      <c r="A19" s="83" t="s">
        <v>1801</v>
      </c>
      <c r="B19" s="55"/>
      <c r="C19" s="56" t="s">
        <v>1572</v>
      </c>
      <c r="D19" s="56" t="s">
        <v>1640</v>
      </c>
      <c r="E19" s="56" t="s">
        <v>65</v>
      </c>
      <c r="F19" s="58">
        <v>213</v>
      </c>
      <c r="G19" s="56" t="s">
        <v>17</v>
      </c>
      <c r="H19" s="56" t="s">
        <v>1608</v>
      </c>
      <c r="I19" s="56" t="s">
        <v>1639</v>
      </c>
      <c r="J19" s="58">
        <v>1781</v>
      </c>
      <c r="K19" s="58" t="s">
        <v>1564</v>
      </c>
      <c r="L19" s="58">
        <v>17</v>
      </c>
      <c r="M19" s="56" t="s">
        <v>1563</v>
      </c>
      <c r="N19" s="56">
        <v>9</v>
      </c>
      <c r="O19" s="58">
        <v>45</v>
      </c>
      <c r="P19" s="56"/>
      <c r="Q19" s="56"/>
      <c r="R19" s="56"/>
      <c r="S19" s="56"/>
      <c r="T19" s="56"/>
      <c r="U19" s="56" t="s">
        <v>1900</v>
      </c>
      <c r="V19" s="56"/>
      <c r="W19" s="56" t="str">
        <f>VLOOKUP(J:J,[7]Sheet2!A$1:B$65536,2,0)</f>
        <v>OŠ Kamen-Šine</v>
      </c>
      <c r="AY19" s="54"/>
      <c r="AZ19" s="53" t="s">
        <v>83</v>
      </c>
      <c r="BA19" s="54"/>
    </row>
    <row r="20" spans="1:53" s="53" customFormat="1" x14ac:dyDescent="0.3">
      <c r="A20" s="83" t="s">
        <v>1802</v>
      </c>
      <c r="B20" s="55"/>
      <c r="C20" s="56" t="s">
        <v>1646</v>
      </c>
      <c r="D20" s="56" t="s">
        <v>1735</v>
      </c>
      <c r="E20" s="56" t="s">
        <v>65</v>
      </c>
      <c r="F20" s="58">
        <v>213</v>
      </c>
      <c r="G20" s="56" t="s">
        <v>17</v>
      </c>
      <c r="H20" s="56" t="s">
        <v>1600</v>
      </c>
      <c r="I20" s="56" t="s">
        <v>1589</v>
      </c>
      <c r="J20" s="58">
        <v>1689</v>
      </c>
      <c r="K20" s="58" t="s">
        <v>1565</v>
      </c>
      <c r="L20" s="58">
        <v>17</v>
      </c>
      <c r="M20" s="56" t="s">
        <v>1563</v>
      </c>
      <c r="N20" s="56">
        <v>9</v>
      </c>
      <c r="O20" s="58">
        <v>45</v>
      </c>
      <c r="P20" s="56"/>
      <c r="Q20" s="56"/>
      <c r="R20" s="56"/>
      <c r="S20" s="56"/>
      <c r="T20" s="56"/>
      <c r="U20" s="56" t="s">
        <v>1901</v>
      </c>
      <c r="V20" s="56"/>
      <c r="W20" s="56" t="str">
        <f>VLOOKUP(J:J,[8]Sheet2!A$1:B$65536,2,0)</f>
        <v>OŠ Stjepana Ivičevića</v>
      </c>
      <c r="AY20" s="54"/>
      <c r="AZ20" s="53" t="s">
        <v>84</v>
      </c>
      <c r="BA20" s="54"/>
    </row>
    <row r="21" spans="1:53" s="53" customFormat="1" x14ac:dyDescent="0.3">
      <c r="A21" s="83" t="s">
        <v>1803</v>
      </c>
      <c r="B21" s="55"/>
      <c r="C21" s="56" t="s">
        <v>1582</v>
      </c>
      <c r="D21" s="56" t="s">
        <v>1641</v>
      </c>
      <c r="E21" s="56" t="s">
        <v>65</v>
      </c>
      <c r="F21" s="58">
        <v>213</v>
      </c>
      <c r="G21" s="56" t="s">
        <v>17</v>
      </c>
      <c r="H21" s="56" t="s">
        <v>1604</v>
      </c>
      <c r="I21" s="56" t="s">
        <v>1642</v>
      </c>
      <c r="J21" s="58">
        <v>1766</v>
      </c>
      <c r="K21" s="58" t="s">
        <v>1564</v>
      </c>
      <c r="L21" s="58">
        <v>17</v>
      </c>
      <c r="M21" s="56" t="s">
        <v>1563</v>
      </c>
      <c r="N21" s="56">
        <v>10</v>
      </c>
      <c r="O21" s="58">
        <v>44</v>
      </c>
      <c r="P21" s="56"/>
      <c r="Q21" s="56"/>
      <c r="R21" s="56"/>
      <c r="S21" s="56"/>
      <c r="T21" s="56"/>
      <c r="U21" s="56" t="s">
        <v>1902</v>
      </c>
      <c r="V21" s="56"/>
      <c r="W21" s="56" t="str">
        <f>VLOOKUP(J:J,[9]Sheet2!A$1:B$65536,2,0)</f>
        <v>OŠ Kman-Kocunar</v>
      </c>
      <c r="AY21" s="54"/>
      <c r="AZ21" s="53" t="s">
        <v>85</v>
      </c>
      <c r="BA21" s="54"/>
    </row>
    <row r="22" spans="1:53" s="53" customFormat="1" x14ac:dyDescent="0.3">
      <c r="A22" s="83" t="s">
        <v>1804</v>
      </c>
      <c r="B22" s="55"/>
      <c r="C22" s="56" t="s">
        <v>1698</v>
      </c>
      <c r="D22" s="56" t="s">
        <v>1699</v>
      </c>
      <c r="E22" s="56" t="s">
        <v>65</v>
      </c>
      <c r="F22" s="58">
        <v>213</v>
      </c>
      <c r="G22" s="56" t="s">
        <v>17</v>
      </c>
      <c r="H22" s="56" t="s">
        <v>1700</v>
      </c>
      <c r="I22" s="56" t="s">
        <v>1701</v>
      </c>
      <c r="J22" s="58">
        <v>1770</v>
      </c>
      <c r="K22" s="58" t="s">
        <v>1614</v>
      </c>
      <c r="L22" s="58">
        <v>17</v>
      </c>
      <c r="M22" s="56" t="s">
        <v>1563</v>
      </c>
      <c r="N22" s="56">
        <v>10</v>
      </c>
      <c r="O22" s="58">
        <v>44</v>
      </c>
      <c r="P22" s="56"/>
      <c r="Q22" s="56"/>
      <c r="R22" s="56"/>
      <c r="S22" s="56"/>
      <c r="T22" s="56"/>
      <c r="U22" s="56" t="s">
        <v>1903</v>
      </c>
      <c r="V22" s="56"/>
      <c r="W22" s="56" t="str">
        <f>VLOOKUP(J:J,[10]Sheet2!A$1:B$65536,2,0)</f>
        <v>OŠ Mertojak</v>
      </c>
      <c r="AY22" s="54"/>
      <c r="AZ22" s="53" t="s">
        <v>86</v>
      </c>
      <c r="BA22" s="54"/>
    </row>
    <row r="23" spans="1:53" s="53" customFormat="1" x14ac:dyDescent="0.3">
      <c r="A23" s="83" t="s">
        <v>1805</v>
      </c>
      <c r="B23" s="55"/>
      <c r="C23" s="56" t="s">
        <v>1572</v>
      </c>
      <c r="D23" s="56" t="s">
        <v>1751</v>
      </c>
      <c r="E23" s="56" t="s">
        <v>65</v>
      </c>
      <c r="F23" s="58">
        <v>213</v>
      </c>
      <c r="G23" s="56" t="s">
        <v>17</v>
      </c>
      <c r="H23" s="56" t="s">
        <v>1752</v>
      </c>
      <c r="I23" s="56" t="s">
        <v>1753</v>
      </c>
      <c r="J23" s="58">
        <v>1769</v>
      </c>
      <c r="K23" s="58" t="s">
        <v>1564</v>
      </c>
      <c r="L23" s="58">
        <v>17</v>
      </c>
      <c r="M23" s="56" t="s">
        <v>1563</v>
      </c>
      <c r="N23" s="56">
        <v>11</v>
      </c>
      <c r="O23" s="58">
        <v>42</v>
      </c>
      <c r="P23" s="56"/>
      <c r="Q23" s="56"/>
      <c r="R23" s="56"/>
      <c r="S23" s="56"/>
      <c r="T23" s="56"/>
      <c r="U23" s="56" t="s">
        <v>1904</v>
      </c>
      <c r="V23" s="56"/>
      <c r="W23" s="56" t="str">
        <f>VLOOKUP(J:J,[11]Sheet2!A$1:B$65536,2,0)</f>
        <v>OŠ Sućidar</v>
      </c>
      <c r="AY23" s="54"/>
      <c r="AZ23" s="53" t="s">
        <v>88</v>
      </c>
      <c r="BA23" s="54"/>
    </row>
    <row r="24" spans="1:53" s="53" customFormat="1" x14ac:dyDescent="0.3">
      <c r="A24" s="83" t="s">
        <v>1806</v>
      </c>
      <c r="B24" s="55"/>
      <c r="C24" s="56" t="s">
        <v>1598</v>
      </c>
      <c r="D24" s="56" t="s">
        <v>1690</v>
      </c>
      <c r="E24" s="56" t="s">
        <v>65</v>
      </c>
      <c r="F24" s="58">
        <v>213</v>
      </c>
      <c r="G24" s="56" t="s">
        <v>17</v>
      </c>
      <c r="H24" s="56" t="s">
        <v>1581</v>
      </c>
      <c r="I24" s="56" t="s">
        <v>1691</v>
      </c>
      <c r="J24" s="58">
        <v>1772</v>
      </c>
      <c r="K24" s="58" t="s">
        <v>1564</v>
      </c>
      <c r="L24" s="58">
        <v>17</v>
      </c>
      <c r="M24" s="56" t="s">
        <v>1563</v>
      </c>
      <c r="N24" s="56">
        <v>12</v>
      </c>
      <c r="O24" s="58">
        <v>41</v>
      </c>
      <c r="P24" s="56"/>
      <c r="Q24" s="56"/>
      <c r="R24" s="56"/>
      <c r="S24" s="56"/>
      <c r="T24" s="56"/>
      <c r="U24" s="56" t="s">
        <v>1905</v>
      </c>
      <c r="V24" s="56"/>
      <c r="W24" s="56" t="str">
        <f>VLOOKUP(J:J,[12]Sheet2!A$1:B$65536,2,0)</f>
        <v>OŠ Mejaši</v>
      </c>
      <c r="AY24" s="54"/>
      <c r="AZ24" s="53" t="s">
        <v>89</v>
      </c>
      <c r="BA24" s="54"/>
    </row>
    <row r="25" spans="1:53" s="53" customFormat="1" x14ac:dyDescent="0.3">
      <c r="A25" s="83" t="s">
        <v>1807</v>
      </c>
      <c r="B25" s="55"/>
      <c r="C25" s="56" t="s">
        <v>1692</v>
      </c>
      <c r="D25" s="56" t="s">
        <v>1693</v>
      </c>
      <c r="E25" s="56" t="s">
        <v>65</v>
      </c>
      <c r="F25" s="58">
        <v>213</v>
      </c>
      <c r="G25" s="56" t="s">
        <v>17</v>
      </c>
      <c r="H25" s="56" t="s">
        <v>1581</v>
      </c>
      <c r="I25" s="56" t="s">
        <v>1691</v>
      </c>
      <c r="J25" s="58">
        <v>1772</v>
      </c>
      <c r="K25" s="58" t="s">
        <v>1564</v>
      </c>
      <c r="L25" s="58">
        <v>17</v>
      </c>
      <c r="M25" s="56" t="s">
        <v>1563</v>
      </c>
      <c r="N25" s="56">
        <v>12</v>
      </c>
      <c r="O25" s="58">
        <v>41</v>
      </c>
      <c r="P25" s="56"/>
      <c r="Q25" s="56"/>
      <c r="R25" s="56"/>
      <c r="S25" s="56"/>
      <c r="T25" s="56"/>
      <c r="U25" s="56" t="s">
        <v>1906</v>
      </c>
      <c r="V25" s="56"/>
      <c r="W25" s="56" t="str">
        <f>VLOOKUP(J:J,[12]Sheet2!A$1:B$65536,2,0)</f>
        <v>OŠ Mejaši</v>
      </c>
      <c r="AY25" s="54"/>
      <c r="AZ25" s="53" t="s">
        <v>90</v>
      </c>
      <c r="BA25" s="54"/>
    </row>
    <row r="26" spans="1:53" s="53" customFormat="1" x14ac:dyDescent="0.3">
      <c r="A26" s="83" t="s">
        <v>1808</v>
      </c>
      <c r="B26" s="55"/>
      <c r="C26" s="56" t="s">
        <v>1580</v>
      </c>
      <c r="D26" s="56" t="s">
        <v>1579</v>
      </c>
      <c r="E26" s="56" t="s">
        <v>65</v>
      </c>
      <c r="F26" s="58">
        <v>213</v>
      </c>
      <c r="G26" s="56" t="s">
        <v>17</v>
      </c>
      <c r="H26" s="56" t="s">
        <v>1575</v>
      </c>
      <c r="I26" s="56" t="s">
        <v>1574</v>
      </c>
      <c r="J26" s="58">
        <v>1764</v>
      </c>
      <c r="K26" s="58" t="s">
        <v>1564</v>
      </c>
      <c r="L26" s="58">
        <v>17</v>
      </c>
      <c r="M26" s="56" t="s">
        <v>1563</v>
      </c>
      <c r="N26" s="56">
        <v>13</v>
      </c>
      <c r="O26" s="58">
        <v>39</v>
      </c>
      <c r="P26" s="56"/>
      <c r="Q26" s="56"/>
      <c r="R26" s="56"/>
      <c r="S26" s="56"/>
      <c r="T26" s="56"/>
      <c r="U26" s="56" t="s">
        <v>1907</v>
      </c>
      <c r="V26" s="56"/>
      <c r="W26" s="56" t="str">
        <f>VLOOKUP(J:J,[13]Sheet2!A$1:B$65536,2,0)</f>
        <v>OŠ Blatine-Škrape</v>
      </c>
      <c r="AY26" s="54"/>
      <c r="AZ26" s="53" t="s">
        <v>92</v>
      </c>
      <c r="BA26" s="54"/>
    </row>
    <row r="27" spans="1:53" s="53" customFormat="1" x14ac:dyDescent="0.3">
      <c r="A27" s="83" t="s">
        <v>1809</v>
      </c>
      <c r="B27" s="57"/>
      <c r="C27" s="56" t="s">
        <v>1705</v>
      </c>
      <c r="D27" s="56" t="s">
        <v>1761</v>
      </c>
      <c r="E27" s="56" t="s">
        <v>65</v>
      </c>
      <c r="F27" s="58">
        <v>213</v>
      </c>
      <c r="G27" s="56" t="s">
        <v>17</v>
      </c>
      <c r="H27" s="56" t="s">
        <v>1762</v>
      </c>
      <c r="I27" s="56" t="s">
        <v>1763</v>
      </c>
      <c r="J27" s="58">
        <v>1778</v>
      </c>
      <c r="K27" s="58" t="s">
        <v>1614</v>
      </c>
      <c r="L27" s="58">
        <v>17</v>
      </c>
      <c r="M27" s="56" t="s">
        <v>1563</v>
      </c>
      <c r="N27" s="56">
        <v>13</v>
      </c>
      <c r="O27" s="58">
        <v>39</v>
      </c>
      <c r="P27" s="56"/>
      <c r="Q27" s="56"/>
      <c r="R27" s="56"/>
      <c r="S27" s="56"/>
      <c r="T27" s="56"/>
      <c r="U27" s="56" t="s">
        <v>1908</v>
      </c>
      <c r="V27" s="56"/>
      <c r="W27" s="56" t="str">
        <f>VLOOKUP(J:J,[14]Sheet2!A$1:B$65536,2,0)</f>
        <v>OŠ Visoka - Split</v>
      </c>
      <c r="AY27" s="54"/>
      <c r="AZ27" s="53" t="s">
        <v>93</v>
      </c>
      <c r="BA27" s="54"/>
    </row>
    <row r="28" spans="1:53" s="53" customFormat="1" x14ac:dyDescent="0.3">
      <c r="A28" s="83" t="s">
        <v>1810</v>
      </c>
      <c r="B28" s="78"/>
      <c r="C28" s="56" t="s">
        <v>1840</v>
      </c>
      <c r="D28" s="56" t="s">
        <v>1841</v>
      </c>
      <c r="E28" s="56" t="s">
        <v>65</v>
      </c>
      <c r="F28" s="58">
        <v>213</v>
      </c>
      <c r="G28" s="56" t="s">
        <v>17</v>
      </c>
      <c r="H28" s="56" t="s">
        <v>1842</v>
      </c>
      <c r="I28" s="56" t="s">
        <v>1843</v>
      </c>
      <c r="J28" s="80">
        <v>1742</v>
      </c>
      <c r="K28" s="80" t="s">
        <v>1567</v>
      </c>
      <c r="L28" s="58">
        <v>17</v>
      </c>
      <c r="M28" s="56" t="s">
        <v>1563</v>
      </c>
      <c r="N28" s="79">
        <v>13</v>
      </c>
      <c r="O28" s="80">
        <v>39</v>
      </c>
      <c r="P28" s="79"/>
      <c r="Q28" s="79"/>
      <c r="R28" s="79"/>
      <c r="S28" s="79"/>
      <c r="T28" s="79"/>
      <c r="U28" s="79" t="s">
        <v>1909</v>
      </c>
      <c r="V28" s="79"/>
      <c r="W28" s="79" t="s">
        <v>395</v>
      </c>
      <c r="AY28" s="54"/>
      <c r="AZ28" s="53" t="s">
        <v>94</v>
      </c>
      <c r="BA28" s="54"/>
    </row>
    <row r="29" spans="1:53" s="53" customFormat="1" x14ac:dyDescent="0.3">
      <c r="A29" s="83" t="s">
        <v>1811</v>
      </c>
      <c r="B29" s="55"/>
      <c r="C29" s="56" t="s">
        <v>1569</v>
      </c>
      <c r="D29" s="56" t="s">
        <v>1578</v>
      </c>
      <c r="E29" s="56" t="s">
        <v>65</v>
      </c>
      <c r="F29" s="58">
        <v>213</v>
      </c>
      <c r="G29" s="56" t="s">
        <v>17</v>
      </c>
      <c r="H29" s="56" t="s">
        <v>1575</v>
      </c>
      <c r="I29" s="56" t="s">
        <v>1574</v>
      </c>
      <c r="J29" s="58">
        <v>1764</v>
      </c>
      <c r="K29" s="58" t="s">
        <v>1564</v>
      </c>
      <c r="L29" s="58">
        <v>17</v>
      </c>
      <c r="M29" s="56" t="s">
        <v>1563</v>
      </c>
      <c r="N29" s="56">
        <v>14</v>
      </c>
      <c r="O29" s="58">
        <v>36</v>
      </c>
      <c r="P29" s="56"/>
      <c r="Q29" s="56"/>
      <c r="R29" s="56"/>
      <c r="S29" s="56"/>
      <c r="T29" s="56"/>
      <c r="U29" s="56" t="s">
        <v>1910</v>
      </c>
      <c r="V29" s="56"/>
      <c r="W29" s="56" t="str">
        <f>VLOOKUP(J:J,[13]Sheet2!A$1:B$65536,2,0)</f>
        <v>OŠ Blatine-Škrape</v>
      </c>
      <c r="AY29" s="54"/>
      <c r="AZ29" s="53" t="s">
        <v>95</v>
      </c>
      <c r="BA29" s="54"/>
    </row>
    <row r="30" spans="1:53" s="53" customFormat="1" x14ac:dyDescent="0.3">
      <c r="A30" s="83" t="s">
        <v>1812</v>
      </c>
      <c r="B30" s="55"/>
      <c r="C30" s="56" t="s">
        <v>1656</v>
      </c>
      <c r="D30" s="56" t="s">
        <v>1771</v>
      </c>
      <c r="E30" s="56" t="s">
        <v>65</v>
      </c>
      <c r="F30" s="58">
        <v>213</v>
      </c>
      <c r="G30" s="56" t="s">
        <v>17</v>
      </c>
      <c r="H30" s="56" t="s">
        <v>1766</v>
      </c>
      <c r="I30" s="56" t="s">
        <v>1767</v>
      </c>
      <c r="J30" s="58">
        <v>1721</v>
      </c>
      <c r="K30" s="58" t="s">
        <v>1768</v>
      </c>
      <c r="L30" s="58">
        <v>17</v>
      </c>
      <c r="M30" s="56" t="s">
        <v>1563</v>
      </c>
      <c r="N30" s="56">
        <v>15</v>
      </c>
      <c r="O30" s="58">
        <v>34</v>
      </c>
      <c r="P30" s="56"/>
      <c r="Q30" s="56"/>
      <c r="R30" s="56"/>
      <c r="S30" s="56"/>
      <c r="T30" s="56"/>
      <c r="U30" s="56" t="s">
        <v>1911</v>
      </c>
      <c r="V30" s="56"/>
      <c r="W30" s="56" t="str">
        <f>VLOOKUP(J:J,[4]Sheet2!A$1:B$65536,2,0)</f>
        <v>OŠ Vrgorac</v>
      </c>
      <c r="AY30" s="54"/>
      <c r="AZ30" s="53" t="s">
        <v>96</v>
      </c>
      <c r="BA30" s="54"/>
    </row>
    <row r="31" spans="1:53" s="53" customFormat="1" x14ac:dyDescent="0.3">
      <c r="A31" s="83" t="s">
        <v>1813</v>
      </c>
      <c r="B31" s="55"/>
      <c r="C31" s="56" t="s">
        <v>1562</v>
      </c>
      <c r="D31" s="56" t="s">
        <v>1680</v>
      </c>
      <c r="E31" s="56" t="s">
        <v>65</v>
      </c>
      <c r="F31" s="58">
        <v>213</v>
      </c>
      <c r="G31" s="56" t="s">
        <v>17</v>
      </c>
      <c r="H31" s="56" t="s">
        <v>1677</v>
      </c>
      <c r="I31" s="56" t="s">
        <v>1678</v>
      </c>
      <c r="J31" s="58">
        <v>1716</v>
      </c>
      <c r="K31" s="58" t="s">
        <v>1679</v>
      </c>
      <c r="L31" s="58">
        <v>17</v>
      </c>
      <c r="M31" s="56" t="s">
        <v>1563</v>
      </c>
      <c r="N31" s="56">
        <v>16</v>
      </c>
      <c r="O31" s="58">
        <v>33</v>
      </c>
      <c r="P31" s="56"/>
      <c r="Q31" s="56"/>
      <c r="R31" s="56"/>
      <c r="S31" s="56"/>
      <c r="T31" s="56"/>
      <c r="U31" s="56" t="s">
        <v>1912</v>
      </c>
      <c r="V31" s="56"/>
      <c r="W31" s="56" t="str">
        <f>VLOOKUP(J:J,[5]Sheet2!A$1:B$65536,2,0)</f>
        <v>OŠ Majstora Radovana</v>
      </c>
      <c r="AY31" s="54"/>
      <c r="AZ31" s="53" t="s">
        <v>97</v>
      </c>
      <c r="BA31" s="54"/>
    </row>
    <row r="32" spans="1:53" s="52" customFormat="1" x14ac:dyDescent="0.3">
      <c r="A32" s="83" t="s">
        <v>1814</v>
      </c>
      <c r="B32" s="55"/>
      <c r="C32" s="56" t="s">
        <v>1577</v>
      </c>
      <c r="D32" s="56" t="s">
        <v>1576</v>
      </c>
      <c r="E32" s="56" t="s">
        <v>65</v>
      </c>
      <c r="F32" s="58">
        <v>213</v>
      </c>
      <c r="G32" s="56" t="s">
        <v>17</v>
      </c>
      <c r="H32" s="56" t="s">
        <v>1575</v>
      </c>
      <c r="I32" s="56" t="s">
        <v>1574</v>
      </c>
      <c r="J32" s="58">
        <v>1764</v>
      </c>
      <c r="K32" s="58" t="s">
        <v>1564</v>
      </c>
      <c r="L32" s="58">
        <v>17</v>
      </c>
      <c r="M32" s="56" t="s">
        <v>1563</v>
      </c>
      <c r="N32" s="56">
        <v>17</v>
      </c>
      <c r="O32" s="58">
        <v>28</v>
      </c>
      <c r="P32" s="56"/>
      <c r="Q32" s="56"/>
      <c r="R32" s="56"/>
      <c r="S32" s="56"/>
      <c r="T32" s="56"/>
      <c r="U32" s="56" t="s">
        <v>1913</v>
      </c>
      <c r="V32" s="56"/>
      <c r="W32" s="56" t="str">
        <f>VLOOKUP(J:J,[13]Sheet2!A$1:B$65536,2,0)</f>
        <v>OŠ Blatine-Škrape</v>
      </c>
      <c r="AY32" s="51"/>
      <c r="BA32" s="51"/>
    </row>
    <row r="33" spans="1:53" x14ac:dyDescent="0.3">
      <c r="A33" s="84"/>
      <c r="B33" s="34"/>
      <c r="C33" s="35" t="s">
        <v>1671</v>
      </c>
      <c r="D33" s="35" t="s">
        <v>1597</v>
      </c>
      <c r="E33" s="35" t="s">
        <v>65</v>
      </c>
      <c r="F33" s="36">
        <v>213</v>
      </c>
      <c r="G33" s="35" t="s">
        <v>17</v>
      </c>
      <c r="H33" s="35" t="s">
        <v>1611</v>
      </c>
      <c r="I33" s="35" t="s">
        <v>1657</v>
      </c>
      <c r="J33" s="36">
        <v>1760</v>
      </c>
      <c r="K33" s="36" t="s">
        <v>1564</v>
      </c>
      <c r="L33" s="36">
        <v>17</v>
      </c>
      <c r="M33" s="35" t="s">
        <v>1563</v>
      </c>
      <c r="N33" s="35"/>
      <c r="O33" s="36">
        <v>0</v>
      </c>
      <c r="P33" s="35" t="s">
        <v>1835</v>
      </c>
      <c r="Q33" s="35"/>
      <c r="R33" s="35"/>
      <c r="S33" s="35"/>
      <c r="T33" s="35"/>
      <c r="U33" s="35" t="s">
        <v>1914</v>
      </c>
      <c r="V33" s="35"/>
      <c r="W33" s="35" t="str">
        <f>VLOOKUP(J:J,[15]Sheet2!A$1:B$65536,2,0)</f>
        <v>OŠ Lučac</v>
      </c>
      <c r="AY33" s="5"/>
      <c r="BA33" s="5"/>
    </row>
    <row r="34" spans="1:53" x14ac:dyDescent="0.3">
      <c r="A34" s="106"/>
      <c r="B34" s="107"/>
      <c r="C34" s="37" t="s">
        <v>1651</v>
      </c>
      <c r="D34" s="37" t="s">
        <v>1688</v>
      </c>
      <c r="E34" s="35" t="s">
        <v>65</v>
      </c>
      <c r="F34" s="36">
        <v>213</v>
      </c>
      <c r="G34" s="35" t="s">
        <v>17</v>
      </c>
      <c r="H34" s="35" t="s">
        <v>1603</v>
      </c>
      <c r="I34" s="35" t="s">
        <v>1689</v>
      </c>
      <c r="J34" s="36">
        <v>1752</v>
      </c>
      <c r="K34" s="36" t="s">
        <v>1564</v>
      </c>
      <c r="L34" s="36">
        <v>17</v>
      </c>
      <c r="M34" s="35" t="s">
        <v>1563</v>
      </c>
      <c r="N34" s="38"/>
      <c r="O34" s="38">
        <v>0</v>
      </c>
      <c r="P34" s="108" t="s">
        <v>1865</v>
      </c>
      <c r="Q34" s="108"/>
      <c r="R34" s="108"/>
      <c r="S34" s="108"/>
      <c r="T34" s="108"/>
      <c r="U34" s="108" t="s">
        <v>1915</v>
      </c>
      <c r="V34" s="108"/>
      <c r="W34" s="108" t="s">
        <v>789</v>
      </c>
      <c r="AY34" s="5"/>
      <c r="BA34" s="5"/>
    </row>
    <row r="35" spans="1:53" x14ac:dyDescent="0.3">
      <c r="AY35" s="5"/>
      <c r="BA35" s="5"/>
    </row>
    <row r="36" spans="1:53" x14ac:dyDescent="0.3">
      <c r="AY36" s="5"/>
      <c r="BA36" s="5"/>
    </row>
    <row r="37" spans="1:53" x14ac:dyDescent="0.3">
      <c r="AY37" s="5"/>
      <c r="BA37" s="5"/>
    </row>
    <row r="38" spans="1:53" x14ac:dyDescent="0.3">
      <c r="AY38" s="5"/>
      <c r="BA38" s="5"/>
    </row>
    <row r="39" spans="1:53" x14ac:dyDescent="0.3">
      <c r="AY39" s="5"/>
      <c r="BA39" s="5"/>
    </row>
    <row r="40" spans="1:53" x14ac:dyDescent="0.3">
      <c r="AY40" s="5"/>
      <c r="BA40" s="5"/>
    </row>
    <row r="41" spans="1:53" x14ac:dyDescent="0.3">
      <c r="AY41" s="5"/>
      <c r="BA41" s="5"/>
    </row>
    <row r="42" spans="1:53" x14ac:dyDescent="0.3">
      <c r="AY42" s="5"/>
      <c r="BA42" s="5"/>
    </row>
    <row r="43" spans="1:53" x14ac:dyDescent="0.3">
      <c r="AY43" s="5"/>
      <c r="BA43" s="5"/>
    </row>
    <row r="44" spans="1:53" x14ac:dyDescent="0.3">
      <c r="AY44" s="5"/>
      <c r="BA44" s="5"/>
    </row>
    <row r="45" spans="1:53" x14ac:dyDescent="0.3">
      <c r="AY45" s="5"/>
      <c r="BA45" s="5"/>
    </row>
    <row r="46" spans="1:53" x14ac:dyDescent="0.3">
      <c r="AY46" s="5"/>
      <c r="BA46" s="5"/>
    </row>
    <row r="47" spans="1:53" x14ac:dyDescent="0.3">
      <c r="AY47" s="5"/>
      <c r="BA47" s="5"/>
    </row>
    <row r="48" spans="1:53" x14ac:dyDescent="0.3">
      <c r="AY48" s="5"/>
      <c r="BA48" s="5"/>
    </row>
    <row r="49" spans="51:53" x14ac:dyDescent="0.3">
      <c r="AY49" s="5"/>
      <c r="BA49" s="5"/>
    </row>
    <row r="50" spans="51:53" x14ac:dyDescent="0.3">
      <c r="AY50" s="5"/>
      <c r="BA50" s="5"/>
    </row>
    <row r="51" spans="51:53" x14ac:dyDescent="0.3">
      <c r="AY51" s="5"/>
      <c r="BA51" s="5"/>
    </row>
    <row r="52" spans="51:53" x14ac:dyDescent="0.3">
      <c r="AY52" s="5"/>
      <c r="BA52" s="5"/>
    </row>
    <row r="53" spans="51:53" x14ac:dyDescent="0.3">
      <c r="AY53" s="5"/>
      <c r="BA53" s="5"/>
    </row>
    <row r="54" spans="51:53" x14ac:dyDescent="0.3">
      <c r="AY54" s="5"/>
      <c r="BA54" s="5"/>
    </row>
    <row r="55" spans="51:53" x14ac:dyDescent="0.3">
      <c r="AY55" s="5"/>
      <c r="BA55" s="5"/>
    </row>
    <row r="56" spans="51:53" x14ac:dyDescent="0.3">
      <c r="AY56" s="5"/>
      <c r="BA56" s="5"/>
    </row>
    <row r="57" spans="51:53" x14ac:dyDescent="0.3">
      <c r="AY57" s="5"/>
      <c r="BA57" s="5"/>
    </row>
    <row r="58" spans="51:53" x14ac:dyDescent="0.3">
      <c r="AY58" s="5"/>
      <c r="BA58" s="5"/>
    </row>
    <row r="59" spans="51:53" x14ac:dyDescent="0.3">
      <c r="AY59" s="5"/>
      <c r="BA59" s="5"/>
    </row>
    <row r="60" spans="51:53" x14ac:dyDescent="0.3">
      <c r="AY60" s="5"/>
      <c r="BA60" s="5"/>
    </row>
    <row r="61" spans="51:53" x14ac:dyDescent="0.3">
      <c r="AY61" s="5"/>
      <c r="BA61" s="5"/>
    </row>
    <row r="62" spans="51:53" x14ac:dyDescent="0.3">
      <c r="AY62" s="5"/>
      <c r="BA62" s="5"/>
    </row>
    <row r="63" spans="51:53" x14ac:dyDescent="0.3">
      <c r="AY63" s="5"/>
      <c r="BA63" s="5"/>
    </row>
    <row r="64" spans="51:53" x14ac:dyDescent="0.3">
      <c r="AY64" s="5"/>
      <c r="BA64" s="5"/>
    </row>
    <row r="65" spans="51:53" x14ac:dyDescent="0.3">
      <c r="AY65" s="5"/>
      <c r="BA65" s="5"/>
    </row>
    <row r="66" spans="51:53" x14ac:dyDescent="0.3">
      <c r="AY66" s="5"/>
      <c r="BA66" s="5"/>
    </row>
    <row r="67" spans="51:53" x14ac:dyDescent="0.3">
      <c r="AY67" s="5"/>
      <c r="BA67" s="5"/>
    </row>
    <row r="68" spans="51:53" x14ac:dyDescent="0.3">
      <c r="AY68" s="5"/>
      <c r="BA68" s="5"/>
    </row>
    <row r="69" spans="51:53" x14ac:dyDescent="0.3">
      <c r="AY69" s="5"/>
      <c r="BA69" s="5"/>
    </row>
    <row r="70" spans="51:53" x14ac:dyDescent="0.3">
      <c r="AY70" s="5"/>
      <c r="BA70" s="5"/>
    </row>
    <row r="71" spans="51:53" x14ac:dyDescent="0.3">
      <c r="AY71" s="5"/>
      <c r="BA71" s="5"/>
    </row>
    <row r="72" spans="51:53" x14ac:dyDescent="0.3">
      <c r="AY72" s="5"/>
      <c r="BA72" s="5"/>
    </row>
    <row r="73" spans="51:53" x14ac:dyDescent="0.3">
      <c r="AY73" s="5"/>
      <c r="BA73" s="5"/>
    </row>
    <row r="74" spans="51:53" x14ac:dyDescent="0.3">
      <c r="AY74" s="5"/>
      <c r="BA74" s="5"/>
    </row>
    <row r="75" spans="51:53" x14ac:dyDescent="0.3">
      <c r="AY75" s="5"/>
      <c r="BA75" s="5"/>
    </row>
    <row r="76" spans="51:53" x14ac:dyDescent="0.3">
      <c r="AY76" s="5"/>
      <c r="BA76" s="5"/>
    </row>
    <row r="77" spans="51:53" ht="15" customHeight="1" x14ac:dyDescent="0.3">
      <c r="AY77" s="5"/>
      <c r="AZ77" s="8"/>
      <c r="BA77" s="5"/>
    </row>
    <row r="78" spans="51:53" x14ac:dyDescent="0.3">
      <c r="AY78" s="5"/>
      <c r="BA78" s="5"/>
    </row>
    <row r="79" spans="51:53" x14ac:dyDescent="0.3">
      <c r="AY79" s="5"/>
      <c r="BA79" s="5"/>
    </row>
    <row r="80" spans="51:53" x14ac:dyDescent="0.3">
      <c r="AY80" s="5"/>
      <c r="BA80" s="5"/>
    </row>
    <row r="81" spans="23:53" x14ac:dyDescent="0.3">
      <c r="AY81" s="5"/>
      <c r="BA81" s="5"/>
    </row>
    <row r="82" spans="23:53" x14ac:dyDescent="0.3">
      <c r="AY82" s="5"/>
      <c r="BA82" s="5"/>
    </row>
    <row r="83" spans="23:53" x14ac:dyDescent="0.3">
      <c r="AY83" s="5"/>
      <c r="BA83" s="5"/>
    </row>
    <row r="84" spans="23:53" x14ac:dyDescent="0.3">
      <c r="AY84" s="5"/>
      <c r="BA84" s="5"/>
    </row>
    <row r="85" spans="23:53" x14ac:dyDescent="0.3">
      <c r="AY85" s="5"/>
      <c r="BA85" s="5"/>
    </row>
    <row r="86" spans="23:53" x14ac:dyDescent="0.3">
      <c r="W86" t="str">
        <f>VLOOKUP(J:J,Sheet2!A:B,2,0)</f>
        <v>Nepoznata</v>
      </c>
      <c r="AY86" s="5"/>
      <c r="AZ86" t="s">
        <v>240</v>
      </c>
      <c r="BA86" s="5"/>
    </row>
    <row r="87" spans="23:53" x14ac:dyDescent="0.3">
      <c r="W87" t="str">
        <f>VLOOKUP(J:J,Sheet2!A:B,2,0)</f>
        <v>Nepoznata</v>
      </c>
      <c r="AY87" s="5"/>
      <c r="AZ87" t="s">
        <v>241</v>
      </c>
      <c r="BA87" s="5"/>
    </row>
    <row r="88" spans="23:53" x14ac:dyDescent="0.3">
      <c r="W88" t="str">
        <f>VLOOKUP(J:J,Sheet2!A:B,2,0)</f>
        <v>Nepoznata</v>
      </c>
      <c r="AY88" s="5"/>
      <c r="AZ88" t="s">
        <v>242</v>
      </c>
      <c r="BA88" s="5"/>
    </row>
    <row r="89" spans="23:53" x14ac:dyDescent="0.3">
      <c r="W89" t="str">
        <f>VLOOKUP(J:J,Sheet2!A:B,2,0)</f>
        <v>Nepoznata</v>
      </c>
      <c r="AY89" s="5"/>
      <c r="AZ89" t="s">
        <v>243</v>
      </c>
      <c r="BA89" s="5"/>
    </row>
    <row r="90" spans="23:53" x14ac:dyDescent="0.3">
      <c r="W90" t="str">
        <f>VLOOKUP(J:J,Sheet2!A:B,2,0)</f>
        <v>Nepoznata</v>
      </c>
      <c r="AY90" s="5"/>
      <c r="AZ90" t="s">
        <v>244</v>
      </c>
      <c r="BA90" s="5"/>
    </row>
    <row r="91" spans="23:53" x14ac:dyDescent="0.3">
      <c r="W91" t="str">
        <f>VLOOKUP(J:J,Sheet2!A:B,2,0)</f>
        <v>Nepoznata</v>
      </c>
      <c r="AY91" s="5"/>
      <c r="AZ91" t="s">
        <v>245</v>
      </c>
      <c r="BA91" s="5"/>
    </row>
    <row r="92" spans="23:53" x14ac:dyDescent="0.3">
      <c r="W92" t="str">
        <f>VLOOKUP(J:J,Sheet2!A:B,2,0)</f>
        <v>Nepoznata</v>
      </c>
      <c r="AY92" s="5"/>
      <c r="AZ92" t="s">
        <v>246</v>
      </c>
      <c r="BA92" s="5"/>
    </row>
    <row r="93" spans="23:53" x14ac:dyDescent="0.3">
      <c r="W93" t="str">
        <f>VLOOKUP(J:J,Sheet2!A:B,2,0)</f>
        <v>Nepoznata</v>
      </c>
      <c r="AY93" s="5"/>
      <c r="AZ93" t="s">
        <v>247</v>
      </c>
      <c r="BA93" s="5"/>
    </row>
    <row r="94" spans="23:53" x14ac:dyDescent="0.3">
      <c r="W94" t="str">
        <f>VLOOKUP(J:J,Sheet2!A:B,2,0)</f>
        <v>Nepoznata</v>
      </c>
      <c r="AY94" s="5"/>
      <c r="AZ94" t="s">
        <v>248</v>
      </c>
      <c r="BA94" s="5"/>
    </row>
    <row r="95" spans="23:53" x14ac:dyDescent="0.3">
      <c r="W95" t="str">
        <f>VLOOKUP(J:J,Sheet2!A:B,2,0)</f>
        <v>Nepoznata</v>
      </c>
      <c r="AY95" s="5"/>
      <c r="AZ95" t="s">
        <v>249</v>
      </c>
      <c r="BA95" s="5"/>
    </row>
    <row r="96" spans="23:53" x14ac:dyDescent="0.3">
      <c r="W96" t="str">
        <f>VLOOKUP(J:J,Sheet2!A:B,2,0)</f>
        <v>Nepoznata</v>
      </c>
      <c r="AY96" s="5"/>
      <c r="AZ96" t="s">
        <v>250</v>
      </c>
      <c r="BA96" s="5"/>
    </row>
    <row r="97" spans="23:53" x14ac:dyDescent="0.3">
      <c r="W97" t="str">
        <f>VLOOKUP(J:J,Sheet2!A:B,2,0)</f>
        <v>Nepoznata</v>
      </c>
      <c r="AY97" s="5"/>
      <c r="AZ97" t="s">
        <v>251</v>
      </c>
      <c r="BA97" s="5"/>
    </row>
    <row r="98" spans="23:53" x14ac:dyDescent="0.3">
      <c r="W98" t="str">
        <f>VLOOKUP(J:J,Sheet2!A:B,2,0)</f>
        <v>Nepoznata</v>
      </c>
      <c r="AY98" s="5"/>
      <c r="AZ98" t="s">
        <v>252</v>
      </c>
      <c r="BA98" s="5"/>
    </row>
    <row r="99" spans="23:53" x14ac:dyDescent="0.3">
      <c r="W99" t="str">
        <f>VLOOKUP(J:J,Sheet2!A:B,2,0)</f>
        <v>Nepoznata</v>
      </c>
      <c r="AY99" s="5"/>
      <c r="AZ99" t="s">
        <v>253</v>
      </c>
      <c r="BA99" s="5"/>
    </row>
    <row r="100" spans="23:53" x14ac:dyDescent="0.3">
      <c r="W100" t="str">
        <f>VLOOKUP(J:J,Sheet2!A:B,2,0)</f>
        <v>Nepoznata</v>
      </c>
      <c r="AY100" s="5"/>
      <c r="AZ100" t="s">
        <v>254</v>
      </c>
      <c r="BA100" s="5"/>
    </row>
    <row r="101" spans="23:53" x14ac:dyDescent="0.3">
      <c r="W101" t="str">
        <f>VLOOKUP(J:J,Sheet2!A:B,2,0)</f>
        <v>Nepoznata</v>
      </c>
      <c r="AY101" s="5"/>
      <c r="AZ101" t="s">
        <v>255</v>
      </c>
      <c r="BA101" s="5"/>
    </row>
    <row r="102" spans="23:53" x14ac:dyDescent="0.3">
      <c r="W102" t="str">
        <f>VLOOKUP(J:J,Sheet2!A:B,2,0)</f>
        <v>Nepoznata</v>
      </c>
      <c r="AY102" s="5"/>
      <c r="AZ102" t="s">
        <v>256</v>
      </c>
      <c r="BA102" s="5"/>
    </row>
    <row r="103" spans="23:53" x14ac:dyDescent="0.3">
      <c r="W103" t="str">
        <f>VLOOKUP(J:J,Sheet2!A:B,2,0)</f>
        <v>Nepoznata</v>
      </c>
      <c r="AY103" s="5"/>
      <c r="AZ103" t="s">
        <v>257</v>
      </c>
      <c r="BA103" s="5"/>
    </row>
    <row r="104" spans="23:53" x14ac:dyDescent="0.3">
      <c r="W104" t="str">
        <f>VLOOKUP(J:J,Sheet2!A:B,2,0)</f>
        <v>Nepoznata</v>
      </c>
      <c r="AY104" s="5"/>
      <c r="AZ104" t="s">
        <v>258</v>
      </c>
      <c r="BA104" s="5"/>
    </row>
    <row r="105" spans="23:53" x14ac:dyDescent="0.3">
      <c r="W105" t="str">
        <f>VLOOKUP(J:J,Sheet2!A:B,2,0)</f>
        <v>Nepoznata</v>
      </c>
      <c r="AY105" s="5"/>
      <c r="AZ105" t="s">
        <v>259</v>
      </c>
      <c r="BA105" s="5"/>
    </row>
    <row r="106" spans="23:53" x14ac:dyDescent="0.3">
      <c r="W106" t="str">
        <f>VLOOKUP(J:J,Sheet2!A:B,2,0)</f>
        <v>Nepoznata</v>
      </c>
      <c r="AY106" s="5"/>
      <c r="AZ106" t="s">
        <v>260</v>
      </c>
      <c r="BA106" s="5"/>
    </row>
    <row r="107" spans="23:53" x14ac:dyDescent="0.3">
      <c r="W107" t="str">
        <f>VLOOKUP(J:J,Sheet2!A:B,2,0)</f>
        <v>Nepoznata</v>
      </c>
      <c r="AY107" s="5"/>
      <c r="AZ107" t="s">
        <v>261</v>
      </c>
      <c r="BA107" s="5"/>
    </row>
    <row r="108" spans="23:53" x14ac:dyDescent="0.3">
      <c r="W108" t="str">
        <f>VLOOKUP(J:J,Sheet2!A:B,2,0)</f>
        <v>Nepoznata</v>
      </c>
      <c r="AY108" s="5"/>
      <c r="AZ108" t="s">
        <v>262</v>
      </c>
      <c r="BA108" s="5"/>
    </row>
    <row r="109" spans="23:53" x14ac:dyDescent="0.3">
      <c r="W109" t="str">
        <f>VLOOKUP(J:J,Sheet2!A:B,2,0)</f>
        <v>Nepoznata</v>
      </c>
      <c r="AY109" s="5"/>
      <c r="AZ109" t="s">
        <v>263</v>
      </c>
      <c r="BA109" s="5"/>
    </row>
    <row r="110" spans="23:53" x14ac:dyDescent="0.3">
      <c r="W110" t="str">
        <f>VLOOKUP(J:J,Sheet2!A:B,2,0)</f>
        <v>Nepoznata</v>
      </c>
      <c r="AY110" s="5"/>
      <c r="AZ110" t="s">
        <v>264</v>
      </c>
      <c r="BA110" s="5"/>
    </row>
    <row r="111" spans="23:53" x14ac:dyDescent="0.3">
      <c r="W111" t="str">
        <f>VLOOKUP(J:J,Sheet2!A:B,2,0)</f>
        <v>Nepoznata</v>
      </c>
      <c r="AY111" s="5"/>
      <c r="AZ111" t="s">
        <v>265</v>
      </c>
      <c r="BA111" s="5"/>
    </row>
    <row r="112" spans="23:53" x14ac:dyDescent="0.3">
      <c r="W112" t="str">
        <f>VLOOKUP(J:J,Sheet2!A:B,2,0)</f>
        <v>Nepoznata</v>
      </c>
      <c r="AY112" s="5"/>
      <c r="AZ112" t="s">
        <v>266</v>
      </c>
      <c r="BA112" s="5"/>
    </row>
    <row r="113" spans="23:53" x14ac:dyDescent="0.3">
      <c r="W113" t="str">
        <f>VLOOKUP(J:J,Sheet2!A:B,2,0)</f>
        <v>Nepoznata</v>
      </c>
      <c r="AY113" s="5"/>
      <c r="AZ113" t="s">
        <v>267</v>
      </c>
      <c r="BA113" s="5"/>
    </row>
    <row r="114" spans="23:53" x14ac:dyDescent="0.3">
      <c r="W114" t="str">
        <f>VLOOKUP(J:J,Sheet2!A:B,2,0)</f>
        <v>Nepoznata</v>
      </c>
      <c r="AY114" s="5"/>
      <c r="AZ114" t="s">
        <v>268</v>
      </c>
      <c r="BA114" s="5"/>
    </row>
    <row r="115" spans="23:53" x14ac:dyDescent="0.3">
      <c r="W115" t="str">
        <f>VLOOKUP(J:J,Sheet2!A:B,2,0)</f>
        <v>Nepoznata</v>
      </c>
      <c r="AY115" s="5"/>
      <c r="AZ115" t="s">
        <v>269</v>
      </c>
      <c r="BA115" s="5"/>
    </row>
    <row r="116" spans="23:53" x14ac:dyDescent="0.3">
      <c r="W116" t="str">
        <f>VLOOKUP(J:J,Sheet2!A:B,2,0)</f>
        <v>Nepoznata</v>
      </c>
      <c r="AY116" s="5"/>
      <c r="AZ116" t="s">
        <v>270</v>
      </c>
      <c r="BA116" s="5"/>
    </row>
    <row r="117" spans="23:53" x14ac:dyDescent="0.3">
      <c r="W117" t="str">
        <f>VLOOKUP(J:J,Sheet2!A:B,2,0)</f>
        <v>Nepoznata</v>
      </c>
      <c r="AY117" s="5"/>
      <c r="AZ117" t="s">
        <v>271</v>
      </c>
      <c r="BA117" s="5"/>
    </row>
    <row r="118" spans="23:53" x14ac:dyDescent="0.3">
      <c r="W118" t="str">
        <f>VLOOKUP(J:J,Sheet2!A:B,2,0)</f>
        <v>Nepoznata</v>
      </c>
      <c r="AY118" s="5"/>
      <c r="AZ118" t="s">
        <v>272</v>
      </c>
      <c r="BA118" s="5"/>
    </row>
    <row r="119" spans="23:53" x14ac:dyDescent="0.3">
      <c r="W119" t="str">
        <f>VLOOKUP(J:J,Sheet2!A:B,2,0)</f>
        <v>Nepoznata</v>
      </c>
      <c r="AY119" s="5"/>
      <c r="AZ119" t="s">
        <v>273</v>
      </c>
      <c r="BA119" s="5"/>
    </row>
    <row r="120" spans="23:53" x14ac:dyDescent="0.3">
      <c r="W120" t="str">
        <f>VLOOKUP(J:J,Sheet2!A:B,2,0)</f>
        <v>Nepoznata</v>
      </c>
      <c r="AY120" s="5"/>
      <c r="AZ120" t="s">
        <v>274</v>
      </c>
      <c r="BA120" s="5"/>
    </row>
    <row r="121" spans="23:53" x14ac:dyDescent="0.3">
      <c r="W121" t="str">
        <f>VLOOKUP(J:J,Sheet2!A:B,2,0)</f>
        <v>Nepoznata</v>
      </c>
      <c r="AY121" s="5"/>
      <c r="AZ121" t="s">
        <v>275</v>
      </c>
      <c r="BA121" s="5"/>
    </row>
    <row r="122" spans="23:53" x14ac:dyDescent="0.3">
      <c r="W122" t="str">
        <f>VLOOKUP(J:J,Sheet2!A:B,2,0)</f>
        <v>Nepoznata</v>
      </c>
      <c r="AY122" s="5"/>
      <c r="AZ122" t="s">
        <v>276</v>
      </c>
      <c r="BA122" s="5"/>
    </row>
    <row r="123" spans="23:53" x14ac:dyDescent="0.3">
      <c r="W123" t="str">
        <f>VLOOKUP(J:J,Sheet2!A:B,2,0)</f>
        <v>Nepoznata</v>
      </c>
      <c r="AY123" s="5"/>
      <c r="AZ123" t="s">
        <v>277</v>
      </c>
      <c r="BA123" s="5"/>
    </row>
    <row r="124" spans="23:53" x14ac:dyDescent="0.3">
      <c r="W124" t="str">
        <f>VLOOKUP(J:J,Sheet2!A:B,2,0)</f>
        <v>Nepoznata</v>
      </c>
      <c r="AY124" s="5"/>
      <c r="AZ124" t="s">
        <v>278</v>
      </c>
      <c r="BA124" s="5"/>
    </row>
    <row r="125" spans="23:53" x14ac:dyDescent="0.3">
      <c r="W125" t="str">
        <f>VLOOKUP(J:J,Sheet2!A:B,2,0)</f>
        <v>Nepoznata</v>
      </c>
      <c r="AY125" s="5"/>
      <c r="AZ125" t="s">
        <v>279</v>
      </c>
      <c r="BA125" s="5"/>
    </row>
    <row r="126" spans="23:53" x14ac:dyDescent="0.3">
      <c r="W126" t="str">
        <f>VLOOKUP(J:J,Sheet2!A:B,2,0)</f>
        <v>Nepoznata</v>
      </c>
      <c r="AY126" s="5"/>
      <c r="AZ126" t="s">
        <v>280</v>
      </c>
      <c r="BA126" s="5"/>
    </row>
    <row r="127" spans="23:53" x14ac:dyDescent="0.3">
      <c r="W127" t="str">
        <f>VLOOKUP(J:J,Sheet2!A:B,2,0)</f>
        <v>Nepoznata</v>
      </c>
      <c r="AY127" s="5"/>
      <c r="AZ127" t="s">
        <v>281</v>
      </c>
      <c r="BA127" s="5"/>
    </row>
    <row r="128" spans="23:53" x14ac:dyDescent="0.3">
      <c r="W128" t="str">
        <f>VLOOKUP(J:J,Sheet2!A:B,2,0)</f>
        <v>Nepoznata</v>
      </c>
      <c r="AY128" s="5"/>
      <c r="AZ128" t="s">
        <v>282</v>
      </c>
      <c r="BA128" s="5"/>
    </row>
    <row r="129" spans="23:53" x14ac:dyDescent="0.3">
      <c r="W129" t="str">
        <f>VLOOKUP(J:J,Sheet2!A:B,2,0)</f>
        <v>Nepoznata</v>
      </c>
      <c r="AY129" s="5"/>
      <c r="AZ129" t="s">
        <v>283</v>
      </c>
      <c r="BA129" s="5"/>
    </row>
    <row r="130" spans="23:53" x14ac:dyDescent="0.3">
      <c r="W130" t="str">
        <f>VLOOKUP(J:J,Sheet2!A:B,2,0)</f>
        <v>Nepoznata</v>
      </c>
      <c r="AY130" s="5"/>
      <c r="AZ130" t="s">
        <v>284</v>
      </c>
      <c r="BA130" s="5"/>
    </row>
    <row r="131" spans="23:53" x14ac:dyDescent="0.3">
      <c r="W131" t="str">
        <f>VLOOKUP(J:J,Sheet2!A:B,2,0)</f>
        <v>Nepoznata</v>
      </c>
      <c r="AY131" s="5"/>
      <c r="AZ131" t="s">
        <v>285</v>
      </c>
      <c r="BA131" s="5"/>
    </row>
    <row r="132" spans="23:53" x14ac:dyDescent="0.3">
      <c r="W132" t="str">
        <f>VLOOKUP(J:J,Sheet2!A:B,2,0)</f>
        <v>Nepoznata</v>
      </c>
      <c r="AY132" s="5"/>
      <c r="AZ132" t="s">
        <v>286</v>
      </c>
      <c r="BA132" s="5"/>
    </row>
    <row r="133" spans="23:53" x14ac:dyDescent="0.3">
      <c r="W133" t="str">
        <f>VLOOKUP(J:J,Sheet2!A:B,2,0)</f>
        <v>Nepoznata</v>
      </c>
      <c r="AY133" s="5"/>
      <c r="AZ133" t="s">
        <v>287</v>
      </c>
      <c r="BA133" s="5"/>
    </row>
    <row r="134" spans="23:53" x14ac:dyDescent="0.3">
      <c r="W134" t="str">
        <f>VLOOKUP(J:J,Sheet2!A:B,2,0)</f>
        <v>Nepoznata</v>
      </c>
      <c r="AY134" s="5"/>
      <c r="AZ134" t="s">
        <v>288</v>
      </c>
      <c r="BA134" s="5"/>
    </row>
    <row r="135" spans="23:53" x14ac:dyDescent="0.3">
      <c r="W135" t="str">
        <f>VLOOKUP(J:J,Sheet2!A:B,2,0)</f>
        <v>Nepoznata</v>
      </c>
      <c r="AY135" s="5"/>
      <c r="AZ135" t="s">
        <v>289</v>
      </c>
      <c r="BA135" s="5"/>
    </row>
    <row r="136" spans="23:53" x14ac:dyDescent="0.3">
      <c r="W136" t="str">
        <f>VLOOKUP(J:J,Sheet2!A:B,2,0)</f>
        <v>Nepoznata</v>
      </c>
      <c r="AY136" s="5"/>
      <c r="AZ136" t="s">
        <v>290</v>
      </c>
      <c r="BA136" s="5"/>
    </row>
    <row r="137" spans="23:53" x14ac:dyDescent="0.3">
      <c r="W137" t="str">
        <f>VLOOKUP(J:J,Sheet2!A:B,2,0)</f>
        <v>Nepoznata</v>
      </c>
      <c r="AY137" s="5"/>
      <c r="AZ137" t="s">
        <v>291</v>
      </c>
      <c r="BA137" s="5"/>
    </row>
    <row r="138" spans="23:53" x14ac:dyDescent="0.3">
      <c r="W138" t="str">
        <f>VLOOKUP(J:J,Sheet2!A:B,2,0)</f>
        <v>Nepoznata</v>
      </c>
      <c r="AY138" s="5"/>
      <c r="AZ138" t="s">
        <v>292</v>
      </c>
      <c r="BA138" s="5"/>
    </row>
    <row r="139" spans="23:53" x14ac:dyDescent="0.3">
      <c r="W139" t="str">
        <f>VLOOKUP(J:J,Sheet2!A:B,2,0)</f>
        <v>Nepoznata</v>
      </c>
      <c r="AY139" s="5"/>
      <c r="AZ139" t="s">
        <v>293</v>
      </c>
      <c r="BA139" s="5"/>
    </row>
    <row r="140" spans="23:53" x14ac:dyDescent="0.3">
      <c r="W140" t="str">
        <f>VLOOKUP(J:J,Sheet2!A:B,2,0)</f>
        <v>Nepoznata</v>
      </c>
      <c r="AY140" s="5"/>
      <c r="AZ140" t="s">
        <v>294</v>
      </c>
      <c r="BA140" s="5"/>
    </row>
    <row r="141" spans="23:53" x14ac:dyDescent="0.3">
      <c r="W141" t="str">
        <f>VLOOKUP(J:J,Sheet2!A:B,2,0)</f>
        <v>Nepoznata</v>
      </c>
      <c r="AY141" s="5"/>
      <c r="AZ141" t="s">
        <v>295</v>
      </c>
      <c r="BA141" s="5"/>
    </row>
    <row r="142" spans="23:53" x14ac:dyDescent="0.3">
      <c r="W142" t="str">
        <f>VLOOKUP(J:J,Sheet2!A:B,2,0)</f>
        <v>Nepoznata</v>
      </c>
      <c r="AY142" s="5"/>
      <c r="AZ142" t="s">
        <v>296</v>
      </c>
      <c r="BA142" s="5"/>
    </row>
    <row r="143" spans="23:53" x14ac:dyDescent="0.3">
      <c r="W143" t="str">
        <f>VLOOKUP(J:J,Sheet2!A:B,2,0)</f>
        <v>Nepoznata</v>
      </c>
      <c r="AY143" s="5"/>
      <c r="AZ143" t="s">
        <v>297</v>
      </c>
      <c r="BA143" s="5"/>
    </row>
    <row r="144" spans="23:53" x14ac:dyDescent="0.3">
      <c r="W144" t="str">
        <f>VLOOKUP(J:J,Sheet2!A:B,2,0)</f>
        <v>Nepoznata</v>
      </c>
      <c r="AY144" s="5"/>
      <c r="AZ144" t="s">
        <v>298</v>
      </c>
      <c r="BA144" s="5"/>
    </row>
    <row r="145" spans="23:53" x14ac:dyDescent="0.3">
      <c r="W145" t="str">
        <f>VLOOKUP(J:J,Sheet2!A:B,2,0)</f>
        <v>Nepoznata</v>
      </c>
      <c r="AY145" s="5"/>
      <c r="AZ145" t="s">
        <v>299</v>
      </c>
      <c r="BA145" s="5"/>
    </row>
    <row r="146" spans="23:53" x14ac:dyDescent="0.3">
      <c r="W146" t="str">
        <f>VLOOKUP(J:J,Sheet2!A:B,2,0)</f>
        <v>Nepoznata</v>
      </c>
      <c r="AY146" s="5"/>
      <c r="AZ146" t="s">
        <v>300</v>
      </c>
      <c r="BA146" s="5"/>
    </row>
    <row r="147" spans="23:53" x14ac:dyDescent="0.3">
      <c r="W147" t="str">
        <f>VLOOKUP(J:J,Sheet2!A:B,2,0)</f>
        <v>Nepoznata</v>
      </c>
      <c r="AY147" s="5"/>
      <c r="AZ147" t="s">
        <v>301</v>
      </c>
      <c r="BA147" s="5"/>
    </row>
    <row r="148" spans="23:53" x14ac:dyDescent="0.3">
      <c r="W148" t="str">
        <f>VLOOKUP(J:J,Sheet2!A:B,2,0)</f>
        <v>Nepoznata</v>
      </c>
      <c r="AY148" s="5"/>
      <c r="AZ148" t="s">
        <v>302</v>
      </c>
      <c r="BA148" s="5"/>
    </row>
    <row r="149" spans="23:53" x14ac:dyDescent="0.3">
      <c r="W149" t="str">
        <f>VLOOKUP(J:J,Sheet2!A:B,2,0)</f>
        <v>Nepoznata</v>
      </c>
      <c r="AY149" s="5"/>
      <c r="AZ149" t="s">
        <v>303</v>
      </c>
      <c r="BA149" s="5"/>
    </row>
    <row r="150" spans="23:53" x14ac:dyDescent="0.3">
      <c r="W150" t="str">
        <f>VLOOKUP(J:J,Sheet2!A:B,2,0)</f>
        <v>Nepoznata</v>
      </c>
      <c r="AY150" s="5"/>
      <c r="AZ150" t="s">
        <v>304</v>
      </c>
      <c r="BA150" s="5"/>
    </row>
    <row r="151" spans="23:53" x14ac:dyDescent="0.3">
      <c r="W151" t="str">
        <f>VLOOKUP(J:J,Sheet2!A:B,2,0)</f>
        <v>Nepoznata</v>
      </c>
      <c r="AY151" s="5"/>
      <c r="AZ151" t="s">
        <v>305</v>
      </c>
      <c r="BA151" s="5"/>
    </row>
    <row r="152" spans="23:53" x14ac:dyDescent="0.3">
      <c r="W152" t="str">
        <f>VLOOKUP(J:J,Sheet2!A:B,2,0)</f>
        <v>Nepoznata</v>
      </c>
      <c r="AY152" s="5"/>
      <c r="AZ152" t="s">
        <v>306</v>
      </c>
      <c r="BA152" s="5"/>
    </row>
    <row r="153" spans="23:53" x14ac:dyDescent="0.3">
      <c r="W153" t="str">
        <f>VLOOKUP(J:J,Sheet2!A:B,2,0)</f>
        <v>Nepoznata</v>
      </c>
      <c r="AY153" s="5"/>
      <c r="AZ153" t="s">
        <v>307</v>
      </c>
      <c r="BA153" s="5"/>
    </row>
    <row r="154" spans="23:53" x14ac:dyDescent="0.3">
      <c r="W154" t="str">
        <f>VLOOKUP(J:J,Sheet2!A:B,2,0)</f>
        <v>Nepoznata</v>
      </c>
      <c r="AY154" s="5"/>
      <c r="AZ154" t="s">
        <v>308</v>
      </c>
      <c r="BA154" s="5"/>
    </row>
    <row r="155" spans="23:53" x14ac:dyDescent="0.3">
      <c r="W155" t="str">
        <f>VLOOKUP(J:J,Sheet2!A:B,2,0)</f>
        <v>Nepoznata</v>
      </c>
      <c r="AY155" s="5"/>
      <c r="AZ155" t="s">
        <v>309</v>
      </c>
      <c r="BA155" s="5"/>
    </row>
    <row r="156" spans="23:53" x14ac:dyDescent="0.3">
      <c r="W156" t="str">
        <f>VLOOKUP(J:J,Sheet2!A:B,2,0)</f>
        <v>Nepoznata</v>
      </c>
      <c r="AY156" s="5"/>
      <c r="AZ156" t="s">
        <v>310</v>
      </c>
      <c r="BA156" s="5"/>
    </row>
    <row r="157" spans="23:53" x14ac:dyDescent="0.3">
      <c r="W157" t="str">
        <f>VLOOKUP(J:J,Sheet2!A:B,2,0)</f>
        <v>Nepoznata</v>
      </c>
      <c r="AY157" s="5"/>
      <c r="AZ157" t="s">
        <v>311</v>
      </c>
      <c r="BA157" s="5"/>
    </row>
    <row r="158" spans="23:53" x14ac:dyDescent="0.3">
      <c r="W158" t="str">
        <f>VLOOKUP(J:J,Sheet2!A:B,2,0)</f>
        <v>Nepoznata</v>
      </c>
      <c r="AY158" s="5"/>
      <c r="AZ158" t="s">
        <v>312</v>
      </c>
      <c r="BA158" s="5"/>
    </row>
    <row r="159" spans="23:53" x14ac:dyDescent="0.3">
      <c r="W159" t="str">
        <f>VLOOKUP(J:J,Sheet2!A:B,2,0)</f>
        <v>Nepoznata</v>
      </c>
      <c r="AY159" s="5"/>
      <c r="AZ159" t="s">
        <v>313</v>
      </c>
      <c r="BA159" s="5"/>
    </row>
    <row r="160" spans="23:53" x14ac:dyDescent="0.3">
      <c r="W160" t="str">
        <f>VLOOKUP(J:J,Sheet2!A:B,2,0)</f>
        <v>Nepoznata</v>
      </c>
      <c r="AY160" s="5"/>
      <c r="AZ160" t="s">
        <v>314</v>
      </c>
      <c r="BA160" s="5"/>
    </row>
    <row r="161" spans="23:53" x14ac:dyDescent="0.3">
      <c r="W161" t="str">
        <f>VLOOKUP(J:J,Sheet2!A:B,2,0)</f>
        <v>Nepoznata</v>
      </c>
      <c r="AY161" s="5"/>
      <c r="AZ161" t="s">
        <v>315</v>
      </c>
      <c r="BA161" s="5"/>
    </row>
    <row r="162" spans="23:53" x14ac:dyDescent="0.3">
      <c r="W162" t="str">
        <f>VLOOKUP(J:J,Sheet2!A:B,2,0)</f>
        <v>Nepoznata</v>
      </c>
      <c r="AY162" s="5"/>
      <c r="AZ162" t="s">
        <v>316</v>
      </c>
      <c r="BA162" s="5"/>
    </row>
    <row r="163" spans="23:53" x14ac:dyDescent="0.3">
      <c r="W163" t="str">
        <f>VLOOKUP(J:J,Sheet2!A:B,2,0)</f>
        <v>Nepoznata</v>
      </c>
      <c r="AY163" s="5"/>
      <c r="AZ163" t="s">
        <v>317</v>
      </c>
      <c r="BA163" s="5"/>
    </row>
    <row r="164" spans="23:53" x14ac:dyDescent="0.3">
      <c r="W164" t="str">
        <f>VLOOKUP(J:J,Sheet2!A:B,2,0)</f>
        <v>Nepoznata</v>
      </c>
      <c r="AY164" s="5"/>
      <c r="AZ164" t="s">
        <v>318</v>
      </c>
      <c r="BA164" s="5"/>
    </row>
    <row r="165" spans="23:53" x14ac:dyDescent="0.3">
      <c r="W165" t="str">
        <f>VLOOKUP(J:J,Sheet2!A:B,2,0)</f>
        <v>Nepoznata</v>
      </c>
      <c r="AY165" s="5"/>
      <c r="AZ165" t="s">
        <v>319</v>
      </c>
      <c r="BA165" s="5"/>
    </row>
    <row r="166" spans="23:53" x14ac:dyDescent="0.3">
      <c r="W166" t="str">
        <f>VLOOKUP(J:J,Sheet2!A:B,2,0)</f>
        <v>Nepoznata</v>
      </c>
      <c r="AY166" s="5"/>
      <c r="AZ166" t="s">
        <v>320</v>
      </c>
      <c r="BA166" s="5"/>
    </row>
    <row r="167" spans="23:53" x14ac:dyDescent="0.3">
      <c r="W167" t="str">
        <f>VLOOKUP(J:J,Sheet2!A:B,2,0)</f>
        <v>Nepoznata</v>
      </c>
      <c r="AY167" s="5"/>
      <c r="AZ167" t="s">
        <v>321</v>
      </c>
      <c r="BA167" s="5"/>
    </row>
    <row r="168" spans="23:53" x14ac:dyDescent="0.3">
      <c r="W168" t="str">
        <f>VLOOKUP(J:J,Sheet2!A:B,2,0)</f>
        <v>Nepoznata</v>
      </c>
      <c r="AY168" s="5"/>
      <c r="AZ168" t="s">
        <v>322</v>
      </c>
      <c r="BA168" s="5"/>
    </row>
    <row r="169" spans="23:53" x14ac:dyDescent="0.3">
      <c r="W169" t="str">
        <f>VLOOKUP(J:J,Sheet2!A:B,2,0)</f>
        <v>Nepoznata</v>
      </c>
      <c r="AY169" s="5"/>
      <c r="AZ169" t="s">
        <v>323</v>
      </c>
      <c r="BA169" s="5"/>
    </row>
    <row r="170" spans="23:53" x14ac:dyDescent="0.3">
      <c r="W170" t="str">
        <f>VLOOKUP(J:J,Sheet2!A:B,2,0)</f>
        <v>Nepoznata</v>
      </c>
      <c r="AY170" s="5"/>
      <c r="AZ170" t="s">
        <v>324</v>
      </c>
      <c r="BA170" s="5"/>
    </row>
    <row r="171" spans="23:53" x14ac:dyDescent="0.3">
      <c r="W171" t="str">
        <f>VLOOKUP(J:J,Sheet2!A:B,2,0)</f>
        <v>Nepoznata</v>
      </c>
      <c r="AY171" s="5"/>
      <c r="AZ171" t="s">
        <v>325</v>
      </c>
      <c r="BA171" s="5"/>
    </row>
    <row r="172" spans="23:53" x14ac:dyDescent="0.3">
      <c r="W172" t="str">
        <f>VLOOKUP(J:J,Sheet2!A:B,2,0)</f>
        <v>Nepoznata</v>
      </c>
      <c r="AY172" s="5"/>
      <c r="AZ172" t="s">
        <v>326</v>
      </c>
      <c r="BA172" s="5"/>
    </row>
    <row r="173" spans="23:53" x14ac:dyDescent="0.3">
      <c r="W173" t="str">
        <f>VLOOKUP(J:J,Sheet2!A:B,2,0)</f>
        <v>Nepoznata</v>
      </c>
      <c r="AY173" s="5"/>
      <c r="AZ173" t="s">
        <v>327</v>
      </c>
      <c r="BA173" s="5"/>
    </row>
    <row r="174" spans="23:53" x14ac:dyDescent="0.3">
      <c r="W174" t="str">
        <f>VLOOKUP(J:J,Sheet2!A:B,2,0)</f>
        <v>Nepoznata</v>
      </c>
      <c r="AY174" s="5"/>
      <c r="AZ174" t="s">
        <v>328</v>
      </c>
      <c r="BA174" s="5"/>
    </row>
    <row r="175" spans="23:53" x14ac:dyDescent="0.3">
      <c r="W175" t="str">
        <f>VLOOKUP(J:J,Sheet2!A:B,2,0)</f>
        <v>Nepoznata</v>
      </c>
      <c r="AY175" s="5"/>
      <c r="AZ175" t="s">
        <v>329</v>
      </c>
      <c r="BA175" s="5"/>
    </row>
    <row r="176" spans="23:53" x14ac:dyDescent="0.3">
      <c r="W176" t="str">
        <f>VLOOKUP(J:J,Sheet2!A:B,2,0)</f>
        <v>Nepoznata</v>
      </c>
      <c r="AY176" s="5"/>
      <c r="AZ176" t="s">
        <v>330</v>
      </c>
      <c r="BA176" s="5"/>
    </row>
    <row r="177" spans="23:53" x14ac:dyDescent="0.3">
      <c r="W177" t="str">
        <f>VLOOKUP(J:J,Sheet2!A:B,2,0)</f>
        <v>Nepoznata</v>
      </c>
      <c r="AY177" s="5"/>
      <c r="AZ177" t="s">
        <v>331</v>
      </c>
      <c r="BA177" s="5"/>
    </row>
    <row r="178" spans="23:53" x14ac:dyDescent="0.3">
      <c r="W178" t="str">
        <f>VLOOKUP(J:J,Sheet2!A:B,2,0)</f>
        <v>Nepoznata</v>
      </c>
      <c r="AY178" s="5"/>
      <c r="AZ178" t="s">
        <v>332</v>
      </c>
      <c r="BA178" s="5"/>
    </row>
    <row r="179" spans="23:53" x14ac:dyDescent="0.3">
      <c r="W179" t="str">
        <f>VLOOKUP(J:J,Sheet2!A:B,2,0)</f>
        <v>Nepoznata</v>
      </c>
      <c r="AY179" s="5"/>
      <c r="AZ179" t="s">
        <v>333</v>
      </c>
      <c r="BA179" s="5"/>
    </row>
    <row r="180" spans="23:53" x14ac:dyDescent="0.3">
      <c r="W180" t="str">
        <f>VLOOKUP(J:J,Sheet2!A:B,2,0)</f>
        <v>Nepoznata</v>
      </c>
      <c r="AY180" s="5"/>
      <c r="AZ180" t="s">
        <v>334</v>
      </c>
      <c r="BA180" s="5"/>
    </row>
    <row r="181" spans="23:53" x14ac:dyDescent="0.3">
      <c r="W181" t="str">
        <f>VLOOKUP(J:J,Sheet2!A:B,2,0)</f>
        <v>Nepoznata</v>
      </c>
      <c r="AY181" s="5"/>
      <c r="AZ181" t="s">
        <v>335</v>
      </c>
      <c r="BA181" s="5"/>
    </row>
    <row r="182" spans="23:53" x14ac:dyDescent="0.3">
      <c r="W182" t="str">
        <f>VLOOKUP(J:J,Sheet2!A:B,2,0)</f>
        <v>Nepoznata</v>
      </c>
      <c r="AY182" s="5"/>
      <c r="AZ182" t="s">
        <v>336</v>
      </c>
      <c r="BA182" s="5"/>
    </row>
    <row r="183" spans="23:53" x14ac:dyDescent="0.3">
      <c r="W183" t="str">
        <f>VLOOKUP(J:J,Sheet2!A:B,2,0)</f>
        <v>Nepoznata</v>
      </c>
      <c r="AY183" s="5"/>
      <c r="AZ183" t="s">
        <v>337</v>
      </c>
      <c r="BA183" s="5"/>
    </row>
    <row r="184" spans="23:53" x14ac:dyDescent="0.3">
      <c r="W184" t="str">
        <f>VLOOKUP(J:J,Sheet2!A:B,2,0)</f>
        <v>Nepoznata</v>
      </c>
      <c r="AY184" s="5"/>
      <c r="AZ184" t="s">
        <v>338</v>
      </c>
      <c r="BA184" s="5"/>
    </row>
    <row r="185" spans="23:53" x14ac:dyDescent="0.3">
      <c r="W185" t="str">
        <f>VLOOKUP(J:J,Sheet2!A:B,2,0)</f>
        <v>Nepoznata</v>
      </c>
      <c r="AY185" s="5"/>
      <c r="AZ185" t="s">
        <v>339</v>
      </c>
      <c r="BA185" s="5"/>
    </row>
    <row r="186" spans="23:53" x14ac:dyDescent="0.3">
      <c r="W186" t="str">
        <f>VLOOKUP(J:J,Sheet2!A:B,2,0)</f>
        <v>Nepoznata</v>
      </c>
      <c r="AY186" s="5"/>
      <c r="AZ186" t="s">
        <v>340</v>
      </c>
      <c r="BA186" s="5"/>
    </row>
    <row r="187" spans="23:53" x14ac:dyDescent="0.3">
      <c r="W187" t="str">
        <f>VLOOKUP(J:J,Sheet2!A:B,2,0)</f>
        <v>Nepoznata</v>
      </c>
      <c r="AY187" s="5"/>
      <c r="AZ187" t="s">
        <v>341</v>
      </c>
      <c r="BA187" s="5"/>
    </row>
    <row r="188" spans="23:53" x14ac:dyDescent="0.3">
      <c r="W188" t="str">
        <f>VLOOKUP(J:J,Sheet2!A:B,2,0)</f>
        <v>Nepoznata</v>
      </c>
      <c r="AY188" s="5"/>
      <c r="AZ188" t="s">
        <v>342</v>
      </c>
      <c r="BA188" s="5"/>
    </row>
    <row r="189" spans="23:53" x14ac:dyDescent="0.3">
      <c r="W189" t="str">
        <f>VLOOKUP(J:J,Sheet2!A:B,2,0)</f>
        <v>Nepoznata</v>
      </c>
      <c r="AY189" s="5"/>
      <c r="AZ189" t="s">
        <v>343</v>
      </c>
      <c r="BA189" s="5"/>
    </row>
    <row r="190" spans="23:53" x14ac:dyDescent="0.3">
      <c r="W190" t="str">
        <f>VLOOKUP(J:J,Sheet2!A:B,2,0)</f>
        <v>Nepoznata</v>
      </c>
      <c r="AY190" s="5"/>
      <c r="AZ190" t="s">
        <v>344</v>
      </c>
      <c r="BA190" s="5"/>
    </row>
    <row r="191" spans="23:53" x14ac:dyDescent="0.3">
      <c r="W191" t="str">
        <f>VLOOKUP(J:J,Sheet2!A:B,2,0)</f>
        <v>Nepoznata</v>
      </c>
      <c r="AY191" s="5"/>
      <c r="AZ191" t="s">
        <v>345</v>
      </c>
      <c r="BA191" s="5"/>
    </row>
    <row r="192" spans="23:53" x14ac:dyDescent="0.3">
      <c r="W192" t="str">
        <f>VLOOKUP(J:J,Sheet2!A:B,2,0)</f>
        <v>Nepoznata</v>
      </c>
      <c r="AY192" s="5"/>
      <c r="AZ192" t="s">
        <v>346</v>
      </c>
      <c r="BA192" s="5"/>
    </row>
    <row r="193" spans="23:53" x14ac:dyDescent="0.3">
      <c r="W193" t="str">
        <f>VLOOKUP(J:J,Sheet2!A:B,2,0)</f>
        <v>Nepoznata</v>
      </c>
      <c r="AY193" s="5"/>
      <c r="AZ193" t="s">
        <v>347</v>
      </c>
      <c r="BA193" s="5"/>
    </row>
    <row r="194" spans="23:53" x14ac:dyDescent="0.3">
      <c r="W194" t="str">
        <f>VLOOKUP(J:J,Sheet2!A:B,2,0)</f>
        <v>Nepoznata</v>
      </c>
      <c r="AY194" s="5"/>
      <c r="AZ194" t="s">
        <v>348</v>
      </c>
      <c r="BA194" s="5"/>
    </row>
    <row r="195" spans="23:53" x14ac:dyDescent="0.3">
      <c r="W195" t="str">
        <f>VLOOKUP(J:J,Sheet2!A:B,2,0)</f>
        <v>Nepoznata</v>
      </c>
      <c r="AY195" s="5"/>
      <c r="AZ195" t="s">
        <v>349</v>
      </c>
      <c r="BA195" s="5"/>
    </row>
    <row r="196" spans="23:53" x14ac:dyDescent="0.3">
      <c r="W196" t="str">
        <f>VLOOKUP(J:J,Sheet2!A:B,2,0)</f>
        <v>Nepoznata</v>
      </c>
      <c r="AY196" s="5"/>
      <c r="AZ196" t="s">
        <v>350</v>
      </c>
      <c r="BA196" s="5"/>
    </row>
    <row r="197" spans="23:53" x14ac:dyDescent="0.3">
      <c r="W197" t="str">
        <f>VLOOKUP(J:J,Sheet2!A:B,2,0)</f>
        <v>Nepoznata</v>
      </c>
      <c r="AY197" s="5"/>
      <c r="AZ197" t="s">
        <v>351</v>
      </c>
      <c r="BA197" s="5"/>
    </row>
    <row r="198" spans="23:53" x14ac:dyDescent="0.3">
      <c r="W198" t="str">
        <f>VLOOKUP(J:J,Sheet2!A:B,2,0)</f>
        <v>Nepoznata</v>
      </c>
      <c r="AY198" s="5"/>
      <c r="AZ198" t="s">
        <v>352</v>
      </c>
      <c r="BA198" s="5"/>
    </row>
    <row r="199" spans="23:53" x14ac:dyDescent="0.3">
      <c r="W199" t="str">
        <f>VLOOKUP(J:J,Sheet2!A:B,2,0)</f>
        <v>Nepoznata</v>
      </c>
      <c r="AY199" s="5"/>
      <c r="AZ199" t="s">
        <v>353</v>
      </c>
      <c r="BA199" s="5"/>
    </row>
    <row r="200" spans="23:53" x14ac:dyDescent="0.3">
      <c r="W200" t="str">
        <f>VLOOKUP(J:J,Sheet2!A:B,2,0)</f>
        <v>Nepoznata</v>
      </c>
      <c r="AY200" s="5"/>
      <c r="AZ200" t="s">
        <v>354</v>
      </c>
      <c r="BA200" s="5"/>
    </row>
    <row r="201" spans="23:53" x14ac:dyDescent="0.3">
      <c r="W201" t="str">
        <f>VLOOKUP(J:J,Sheet2!A:B,2,0)</f>
        <v>Nepoznata</v>
      </c>
      <c r="AY201" s="5"/>
      <c r="AZ201" t="s">
        <v>355</v>
      </c>
      <c r="BA201" s="5"/>
    </row>
    <row r="202" spans="23:53" x14ac:dyDescent="0.3">
      <c r="W202" t="str">
        <f>VLOOKUP(J:J,Sheet2!A:B,2,0)</f>
        <v>Nepoznata</v>
      </c>
      <c r="AY202" s="5"/>
      <c r="AZ202" t="s">
        <v>356</v>
      </c>
      <c r="BA202" s="5"/>
    </row>
    <row r="203" spans="23:53" x14ac:dyDescent="0.3">
      <c r="W203" t="str">
        <f>VLOOKUP(J:J,Sheet2!A:B,2,0)</f>
        <v>Nepoznata</v>
      </c>
      <c r="AY203" s="5"/>
      <c r="AZ203" t="s">
        <v>357</v>
      </c>
      <c r="BA203" s="5"/>
    </row>
    <row r="204" spans="23:53" x14ac:dyDescent="0.3">
      <c r="W204" t="str">
        <f>VLOOKUP(J:J,Sheet2!A:B,2,0)</f>
        <v>Nepoznata</v>
      </c>
      <c r="AY204" s="5"/>
      <c r="AZ204" t="s">
        <v>358</v>
      </c>
      <c r="BA204" s="5"/>
    </row>
    <row r="205" spans="23:53" x14ac:dyDescent="0.3">
      <c r="W205" t="str">
        <f>VLOOKUP(J:J,Sheet2!A:B,2,0)</f>
        <v>Nepoznata</v>
      </c>
      <c r="AY205" s="5"/>
      <c r="AZ205" t="s">
        <v>359</v>
      </c>
      <c r="BA205" s="5"/>
    </row>
    <row r="206" spans="23:53" x14ac:dyDescent="0.3">
      <c r="W206" t="str">
        <f>VLOOKUP(J:J,Sheet2!A:B,2,0)</f>
        <v>Nepoznata</v>
      </c>
      <c r="AY206" s="5"/>
      <c r="AZ206" t="s">
        <v>360</v>
      </c>
      <c r="BA206" s="5"/>
    </row>
    <row r="207" spans="23:53" x14ac:dyDescent="0.3">
      <c r="W207" t="str">
        <f>VLOOKUP(J:J,Sheet2!A:B,2,0)</f>
        <v>Nepoznata</v>
      </c>
      <c r="AY207" s="5"/>
      <c r="AZ207" t="s">
        <v>361</v>
      </c>
      <c r="BA207" s="5"/>
    </row>
    <row r="208" spans="23:53" x14ac:dyDescent="0.3">
      <c r="W208" t="str">
        <f>VLOOKUP(J:J,Sheet2!A:B,2,0)</f>
        <v>Nepoznata</v>
      </c>
      <c r="AY208" s="5"/>
      <c r="AZ208" t="s">
        <v>362</v>
      </c>
      <c r="BA208" s="5"/>
    </row>
    <row r="209" spans="23:53" x14ac:dyDescent="0.3">
      <c r="W209" t="str">
        <f>VLOOKUP(J:J,Sheet2!A:B,2,0)</f>
        <v>Nepoznata</v>
      </c>
      <c r="AY209" s="5"/>
      <c r="AZ209" t="s">
        <v>363</v>
      </c>
      <c r="BA209" s="5"/>
    </row>
    <row r="210" spans="23:53" x14ac:dyDescent="0.3">
      <c r="W210" t="str">
        <f>VLOOKUP(J:J,Sheet2!A:B,2,0)</f>
        <v>Nepoznata</v>
      </c>
      <c r="AY210" s="5"/>
      <c r="AZ210" t="s">
        <v>364</v>
      </c>
      <c r="BA210" s="5"/>
    </row>
    <row r="211" spans="23:53" x14ac:dyDescent="0.3">
      <c r="W211" t="str">
        <f>VLOOKUP(J:J,Sheet2!A:B,2,0)</f>
        <v>Nepoznata</v>
      </c>
      <c r="AY211" s="5"/>
      <c r="AZ211" t="s">
        <v>365</v>
      </c>
      <c r="BA211" s="5"/>
    </row>
    <row r="212" spans="23:53" x14ac:dyDescent="0.3">
      <c r="W212" t="str">
        <f>VLOOKUP(J:J,Sheet2!A:B,2,0)</f>
        <v>Nepoznata</v>
      </c>
      <c r="AY212" s="5"/>
      <c r="AZ212" t="s">
        <v>366</v>
      </c>
      <c r="BA212" s="5"/>
    </row>
    <row r="213" spans="23:53" x14ac:dyDescent="0.3">
      <c r="W213" t="str">
        <f>VLOOKUP(J:J,Sheet2!A:B,2,0)</f>
        <v>Nepoznata</v>
      </c>
      <c r="AY213" s="5"/>
      <c r="AZ213" t="s">
        <v>367</v>
      </c>
      <c r="BA213" s="5"/>
    </row>
    <row r="214" spans="23:53" x14ac:dyDescent="0.3">
      <c r="W214" t="str">
        <f>VLOOKUP(J:J,Sheet2!A:B,2,0)</f>
        <v>Nepoznata</v>
      </c>
      <c r="AY214" s="5"/>
      <c r="AZ214" t="s">
        <v>368</v>
      </c>
      <c r="BA214" s="5"/>
    </row>
    <row r="215" spans="23:53" x14ac:dyDescent="0.3">
      <c r="W215" t="str">
        <f>VLOOKUP(J:J,Sheet2!A:B,2,0)</f>
        <v>Nepoznata</v>
      </c>
      <c r="AY215" s="5"/>
      <c r="AZ215" t="s">
        <v>369</v>
      </c>
      <c r="BA215" s="5"/>
    </row>
    <row r="216" spans="23:53" x14ac:dyDescent="0.3">
      <c r="W216" t="str">
        <f>VLOOKUP(J:J,Sheet2!A:B,2,0)</f>
        <v>Nepoznata</v>
      </c>
      <c r="AY216" s="5"/>
      <c r="AZ216" t="s">
        <v>370</v>
      </c>
      <c r="BA216" s="5"/>
    </row>
    <row r="217" spans="23:53" x14ac:dyDescent="0.3">
      <c r="W217" t="str">
        <f>VLOOKUP(J:J,Sheet2!A:B,2,0)</f>
        <v>Nepoznata</v>
      </c>
      <c r="AY217" s="5"/>
      <c r="AZ217" t="s">
        <v>371</v>
      </c>
      <c r="BA217" s="5"/>
    </row>
    <row r="218" spans="23:53" x14ac:dyDescent="0.3">
      <c r="W218" t="str">
        <f>VLOOKUP(J:J,Sheet2!A:B,2,0)</f>
        <v>Nepoznata</v>
      </c>
      <c r="AY218" s="5"/>
      <c r="AZ218" t="s">
        <v>372</v>
      </c>
      <c r="BA218" s="5"/>
    </row>
    <row r="219" spans="23:53" x14ac:dyDescent="0.3">
      <c r="W219" t="str">
        <f>VLOOKUP(J:J,Sheet2!A:B,2,0)</f>
        <v>Nepoznata</v>
      </c>
      <c r="AY219" s="5"/>
      <c r="AZ219" t="s">
        <v>373</v>
      </c>
      <c r="BA219" s="5"/>
    </row>
    <row r="220" spans="23:53" x14ac:dyDescent="0.3">
      <c r="W220" t="str">
        <f>VLOOKUP(J:J,Sheet2!A:B,2,0)</f>
        <v>Nepoznata</v>
      </c>
      <c r="AY220" s="5"/>
      <c r="AZ220" t="s">
        <v>374</v>
      </c>
      <c r="BA220" s="5"/>
    </row>
    <row r="221" spans="23:53" x14ac:dyDescent="0.3">
      <c r="W221" t="str">
        <f>VLOOKUP(J:J,Sheet2!A:B,2,0)</f>
        <v>Nepoznata</v>
      </c>
      <c r="AY221" s="5"/>
      <c r="AZ221" t="s">
        <v>375</v>
      </c>
      <c r="BA221" s="5"/>
    </row>
    <row r="222" spans="23:53" x14ac:dyDescent="0.3">
      <c r="W222" t="str">
        <f>VLOOKUP(J:J,Sheet2!A:B,2,0)</f>
        <v>Nepoznata</v>
      </c>
      <c r="AY222" s="5"/>
      <c r="AZ222" t="s">
        <v>376</v>
      </c>
      <c r="BA222" s="5"/>
    </row>
    <row r="223" spans="23:53" x14ac:dyDescent="0.3">
      <c r="W223" t="str">
        <f>VLOOKUP(J:J,Sheet2!A:B,2,0)</f>
        <v>Nepoznata</v>
      </c>
      <c r="AY223" s="5"/>
      <c r="AZ223" t="s">
        <v>377</v>
      </c>
      <c r="BA223" s="5"/>
    </row>
    <row r="224" spans="23:53" x14ac:dyDescent="0.3">
      <c r="W224" t="str">
        <f>VLOOKUP(J:J,Sheet2!A:B,2,0)</f>
        <v>Nepoznata</v>
      </c>
      <c r="AY224" s="5"/>
      <c r="AZ224" t="s">
        <v>378</v>
      </c>
      <c r="BA224" s="5"/>
    </row>
    <row r="225" spans="23:53" x14ac:dyDescent="0.3">
      <c r="W225" t="str">
        <f>VLOOKUP(J:J,Sheet2!A:B,2,0)</f>
        <v>Nepoznata</v>
      </c>
      <c r="AY225" s="5"/>
      <c r="AZ225" t="s">
        <v>379</v>
      </c>
      <c r="BA225" s="5"/>
    </row>
    <row r="226" spans="23:53" x14ac:dyDescent="0.3">
      <c r="W226" t="str">
        <f>VLOOKUP(J:J,Sheet2!A:B,2,0)</f>
        <v>Nepoznata</v>
      </c>
      <c r="AY226" s="5"/>
      <c r="AZ226" t="s">
        <v>380</v>
      </c>
      <c r="BA226" s="5"/>
    </row>
    <row r="227" spans="23:53" x14ac:dyDescent="0.3">
      <c r="W227" t="str">
        <f>VLOOKUP(J:J,Sheet2!A:B,2,0)</f>
        <v>Nepoznata</v>
      </c>
      <c r="AY227" s="5"/>
      <c r="AZ227" t="s">
        <v>381</v>
      </c>
      <c r="BA227" s="5"/>
    </row>
    <row r="228" spans="23:53" x14ac:dyDescent="0.3">
      <c r="W228" t="str">
        <f>VLOOKUP(J:J,Sheet2!A:B,2,0)</f>
        <v>Nepoznata</v>
      </c>
      <c r="AY228" s="5"/>
      <c r="AZ228" t="s">
        <v>382</v>
      </c>
      <c r="BA228" s="5"/>
    </row>
    <row r="229" spans="23:53" x14ac:dyDescent="0.3">
      <c r="W229" t="str">
        <f>VLOOKUP(J:J,Sheet2!A:B,2,0)</f>
        <v>Nepoznata</v>
      </c>
      <c r="AY229" s="5"/>
      <c r="AZ229" t="s">
        <v>383</v>
      </c>
      <c r="BA229" s="5"/>
    </row>
    <row r="230" spans="23:53" x14ac:dyDescent="0.3">
      <c r="W230" t="str">
        <f>VLOOKUP(J:J,Sheet2!A:B,2,0)</f>
        <v>Nepoznata</v>
      </c>
      <c r="AY230" s="5"/>
      <c r="AZ230" t="s">
        <v>384</v>
      </c>
      <c r="BA230" s="5"/>
    </row>
    <row r="231" spans="23:53" x14ac:dyDescent="0.3">
      <c r="W231" t="str">
        <f>VLOOKUP(J:J,Sheet2!A:B,2,0)</f>
        <v>Nepoznata</v>
      </c>
      <c r="AY231" s="5"/>
      <c r="AZ231" t="s">
        <v>385</v>
      </c>
      <c r="BA231" s="5"/>
    </row>
    <row r="232" spans="23:53" x14ac:dyDescent="0.3">
      <c r="W232" t="str">
        <f>VLOOKUP(J:J,Sheet2!A:B,2,0)</f>
        <v>Nepoznata</v>
      </c>
      <c r="AY232" s="5"/>
      <c r="AZ232" t="s">
        <v>386</v>
      </c>
      <c r="BA232" s="5"/>
    </row>
    <row r="233" spans="23:53" x14ac:dyDescent="0.3">
      <c r="W233" t="str">
        <f>VLOOKUP(J:J,Sheet2!A:B,2,0)</f>
        <v>Nepoznata</v>
      </c>
      <c r="AY233" s="5"/>
      <c r="AZ233" t="s">
        <v>387</v>
      </c>
      <c r="BA233" s="5"/>
    </row>
    <row r="234" spans="23:53" x14ac:dyDescent="0.3">
      <c r="W234" t="str">
        <f>VLOOKUP(J:J,Sheet2!A:B,2,0)</f>
        <v>Nepoznata</v>
      </c>
      <c r="AY234" s="5"/>
      <c r="AZ234" t="s">
        <v>388</v>
      </c>
      <c r="BA234" s="5"/>
    </row>
    <row r="235" spans="23:53" x14ac:dyDescent="0.3">
      <c r="W235" t="str">
        <f>VLOOKUP(J:J,Sheet2!A:B,2,0)</f>
        <v>Nepoznata</v>
      </c>
      <c r="AY235" s="5"/>
      <c r="AZ235" t="s">
        <v>389</v>
      </c>
      <c r="BA235" s="5"/>
    </row>
    <row r="236" spans="23:53" x14ac:dyDescent="0.3">
      <c r="W236" t="str">
        <f>VLOOKUP(J:J,Sheet2!A:B,2,0)</f>
        <v>Nepoznata</v>
      </c>
      <c r="AY236" s="5"/>
      <c r="AZ236" t="s">
        <v>390</v>
      </c>
      <c r="BA236" s="5"/>
    </row>
    <row r="237" spans="23:53" x14ac:dyDescent="0.3">
      <c r="W237" t="str">
        <f>VLOOKUP(J:J,Sheet2!A:B,2,0)</f>
        <v>Nepoznata</v>
      </c>
      <c r="AY237" s="5"/>
      <c r="AZ237" t="s">
        <v>391</v>
      </c>
      <c r="BA237" s="5"/>
    </row>
    <row r="238" spans="23:53" x14ac:dyDescent="0.3">
      <c r="W238" t="str">
        <f>VLOOKUP(J:J,Sheet2!A:B,2,0)</f>
        <v>Nepoznata</v>
      </c>
      <c r="AY238" s="5"/>
      <c r="AZ238" t="s">
        <v>392</v>
      </c>
      <c r="BA238" s="5"/>
    </row>
    <row r="239" spans="23:53" x14ac:dyDescent="0.3">
      <c r="W239" t="str">
        <f>VLOOKUP(J:J,Sheet2!A:B,2,0)</f>
        <v>Nepoznata</v>
      </c>
      <c r="AY239" s="5"/>
      <c r="AZ239" t="s">
        <v>393</v>
      </c>
      <c r="BA239" s="5"/>
    </row>
    <row r="240" spans="23:53" x14ac:dyDescent="0.3">
      <c r="W240" t="str">
        <f>VLOOKUP(J:J,Sheet2!A:B,2,0)</f>
        <v>Nepoznata</v>
      </c>
      <c r="AY240" s="5"/>
      <c r="AZ240" t="s">
        <v>394</v>
      </c>
      <c r="BA240" s="5"/>
    </row>
    <row r="241" spans="23:53" x14ac:dyDescent="0.3">
      <c r="W241" t="str">
        <f>VLOOKUP(J:J,Sheet2!A:B,2,0)</f>
        <v>Nepoznata</v>
      </c>
      <c r="AY241" s="5"/>
      <c r="AZ241" t="s">
        <v>395</v>
      </c>
      <c r="BA241" s="5"/>
    </row>
    <row r="242" spans="23:53" x14ac:dyDescent="0.3">
      <c r="W242" t="str">
        <f>VLOOKUP(J:J,Sheet2!A:B,2,0)</f>
        <v>Nepoznata</v>
      </c>
      <c r="AY242" s="5"/>
      <c r="AZ242" t="s">
        <v>396</v>
      </c>
      <c r="BA242" s="5"/>
    </row>
    <row r="243" spans="23:53" x14ac:dyDescent="0.3">
      <c r="W243" t="str">
        <f>VLOOKUP(J:J,Sheet2!A:B,2,0)</f>
        <v>Nepoznata</v>
      </c>
      <c r="AY243" s="5"/>
      <c r="AZ243" t="s">
        <v>397</v>
      </c>
      <c r="BA243" s="5"/>
    </row>
    <row r="244" spans="23:53" x14ac:dyDescent="0.3">
      <c r="W244" t="str">
        <f>VLOOKUP(J:J,Sheet2!A:B,2,0)</f>
        <v>Nepoznata</v>
      </c>
      <c r="AY244" s="5"/>
      <c r="AZ244" t="s">
        <v>398</v>
      </c>
      <c r="BA244" s="5"/>
    </row>
    <row r="245" spans="23:53" x14ac:dyDescent="0.3">
      <c r="W245" t="str">
        <f>VLOOKUP(J:J,Sheet2!A:B,2,0)</f>
        <v>Nepoznata</v>
      </c>
      <c r="AY245" s="5"/>
      <c r="AZ245" t="s">
        <v>399</v>
      </c>
      <c r="BA245" s="5"/>
    </row>
    <row r="246" spans="23:53" x14ac:dyDescent="0.3">
      <c r="W246" t="str">
        <f>VLOOKUP(J:J,Sheet2!A:B,2,0)</f>
        <v>Nepoznata</v>
      </c>
      <c r="AY246" s="5"/>
      <c r="AZ246" t="s">
        <v>400</v>
      </c>
      <c r="BA246" s="5"/>
    </row>
    <row r="247" spans="23:53" x14ac:dyDescent="0.3">
      <c r="W247" t="str">
        <f>VLOOKUP(J:J,Sheet2!A:B,2,0)</f>
        <v>Nepoznata</v>
      </c>
      <c r="AY247" s="5"/>
      <c r="AZ247" t="s">
        <v>401</v>
      </c>
      <c r="BA247" s="5"/>
    </row>
    <row r="248" spans="23:53" x14ac:dyDescent="0.3">
      <c r="W248" t="str">
        <f>VLOOKUP(J:J,Sheet2!A:B,2,0)</f>
        <v>Nepoznata</v>
      </c>
      <c r="AY248" s="5"/>
      <c r="AZ248" t="s">
        <v>402</v>
      </c>
      <c r="BA248" s="5"/>
    </row>
    <row r="249" spans="23:53" x14ac:dyDescent="0.3">
      <c r="W249" t="str">
        <f>VLOOKUP(J:J,Sheet2!A:B,2,0)</f>
        <v>Nepoznata</v>
      </c>
      <c r="AY249" s="5"/>
      <c r="AZ249" t="s">
        <v>403</v>
      </c>
      <c r="BA249" s="5"/>
    </row>
    <row r="250" spans="23:53" x14ac:dyDescent="0.3">
      <c r="W250" t="str">
        <f>VLOOKUP(J:J,Sheet2!A:B,2,0)</f>
        <v>Nepoznata</v>
      </c>
      <c r="AY250" s="5"/>
      <c r="AZ250" t="s">
        <v>404</v>
      </c>
      <c r="BA250" s="5"/>
    </row>
    <row r="251" spans="23:53" x14ac:dyDescent="0.3">
      <c r="W251" t="str">
        <f>VLOOKUP(J:J,Sheet2!A:B,2,0)</f>
        <v>Nepoznata</v>
      </c>
      <c r="AY251" s="5"/>
      <c r="AZ251" t="s">
        <v>405</v>
      </c>
      <c r="BA251" s="5"/>
    </row>
    <row r="252" spans="23:53" x14ac:dyDescent="0.3">
      <c r="W252" t="str">
        <f>VLOOKUP(J:J,Sheet2!A:B,2,0)</f>
        <v>Nepoznata</v>
      </c>
      <c r="AY252" s="5"/>
      <c r="AZ252" t="s">
        <v>406</v>
      </c>
      <c r="BA252" s="5"/>
    </row>
    <row r="253" spans="23:53" x14ac:dyDescent="0.3">
      <c r="W253" t="str">
        <f>VLOOKUP(J:J,Sheet2!A:B,2,0)</f>
        <v>Nepoznata</v>
      </c>
      <c r="AY253" s="5"/>
      <c r="AZ253" t="s">
        <v>407</v>
      </c>
      <c r="BA253" s="5"/>
    </row>
    <row r="254" spans="23:53" x14ac:dyDescent="0.3">
      <c r="W254" t="str">
        <f>VLOOKUP(J:J,Sheet2!A:B,2,0)</f>
        <v>Nepoznata</v>
      </c>
      <c r="AY254" s="5"/>
      <c r="AZ254" t="s">
        <v>408</v>
      </c>
      <c r="BA254" s="5"/>
    </row>
    <row r="255" spans="23:53" x14ac:dyDescent="0.3">
      <c r="W255" t="str">
        <f>VLOOKUP(J:J,Sheet2!A:B,2,0)</f>
        <v>Nepoznata</v>
      </c>
      <c r="AY255" s="5"/>
      <c r="AZ255" t="s">
        <v>409</v>
      </c>
      <c r="BA255" s="5"/>
    </row>
    <row r="256" spans="23:53" x14ac:dyDescent="0.3">
      <c r="W256" t="str">
        <f>VLOOKUP(J:J,Sheet2!A:B,2,0)</f>
        <v>Nepoznata</v>
      </c>
      <c r="AY256" s="5"/>
      <c r="AZ256" t="s">
        <v>410</v>
      </c>
      <c r="BA256" s="5"/>
    </row>
    <row r="257" spans="23:53" x14ac:dyDescent="0.3">
      <c r="W257" t="str">
        <f>VLOOKUP(J:J,Sheet2!A:B,2,0)</f>
        <v>Nepoznata</v>
      </c>
      <c r="AY257" s="5"/>
      <c r="AZ257" t="s">
        <v>411</v>
      </c>
      <c r="BA257" s="5"/>
    </row>
    <row r="258" spans="23:53" x14ac:dyDescent="0.3">
      <c r="W258" t="str">
        <f>VLOOKUP(J:J,Sheet2!A:B,2,0)</f>
        <v>Nepoznata</v>
      </c>
      <c r="AY258" s="5"/>
      <c r="AZ258" t="s">
        <v>412</v>
      </c>
      <c r="BA258" s="5"/>
    </row>
    <row r="259" spans="23:53" x14ac:dyDescent="0.3">
      <c r="W259" t="str">
        <f>VLOOKUP(J:J,Sheet2!A:B,2,0)</f>
        <v>Nepoznata</v>
      </c>
      <c r="AY259" s="5"/>
      <c r="AZ259" t="s">
        <v>413</v>
      </c>
      <c r="BA259" s="5"/>
    </row>
    <row r="260" spans="23:53" x14ac:dyDescent="0.3">
      <c r="W260" t="str">
        <f>VLOOKUP(J:J,Sheet2!A:B,2,0)</f>
        <v>Nepoznata</v>
      </c>
      <c r="AY260" s="5"/>
      <c r="AZ260" t="s">
        <v>414</v>
      </c>
      <c r="BA260" s="5"/>
    </row>
    <row r="261" spans="23:53" x14ac:dyDescent="0.3">
      <c r="W261" t="str">
        <f>VLOOKUP(J:J,Sheet2!A:B,2,0)</f>
        <v>Nepoznata</v>
      </c>
      <c r="AY261" s="5"/>
      <c r="AZ261" t="s">
        <v>415</v>
      </c>
      <c r="BA261" s="5"/>
    </row>
    <row r="262" spans="23:53" x14ac:dyDescent="0.3">
      <c r="W262" t="str">
        <f>VLOOKUP(J:J,Sheet2!A:B,2,0)</f>
        <v>Nepoznata</v>
      </c>
      <c r="AY262" s="5"/>
      <c r="AZ262" t="s">
        <v>416</v>
      </c>
      <c r="BA262" s="5"/>
    </row>
    <row r="263" spans="23:53" x14ac:dyDescent="0.3">
      <c r="W263" t="str">
        <f>VLOOKUP(J:J,Sheet2!A:B,2,0)</f>
        <v>Nepoznata</v>
      </c>
      <c r="AY263" s="5"/>
      <c r="AZ263" t="s">
        <v>417</v>
      </c>
      <c r="BA263" s="5"/>
    </row>
    <row r="264" spans="23:53" x14ac:dyDescent="0.3">
      <c r="W264" t="str">
        <f>VLOOKUP(J:J,Sheet2!A:B,2,0)</f>
        <v>Nepoznata</v>
      </c>
      <c r="AY264" s="5"/>
      <c r="AZ264" t="s">
        <v>418</v>
      </c>
      <c r="BA264" s="5"/>
    </row>
    <row r="265" spans="23:53" x14ac:dyDescent="0.3">
      <c r="W265" t="str">
        <f>VLOOKUP(J:J,Sheet2!A:B,2,0)</f>
        <v>Nepoznata</v>
      </c>
      <c r="AY265" s="5"/>
      <c r="AZ265" t="s">
        <v>419</v>
      </c>
      <c r="BA265" s="5"/>
    </row>
    <row r="266" spans="23:53" x14ac:dyDescent="0.3">
      <c r="W266" t="str">
        <f>VLOOKUP(J:J,Sheet2!A:B,2,0)</f>
        <v>Nepoznata</v>
      </c>
      <c r="AY266" s="5"/>
      <c r="AZ266" t="s">
        <v>420</v>
      </c>
      <c r="BA266" s="5"/>
    </row>
    <row r="267" spans="23:53" x14ac:dyDescent="0.3">
      <c r="W267" t="str">
        <f>VLOOKUP(J:J,Sheet2!A:B,2,0)</f>
        <v>Nepoznata</v>
      </c>
      <c r="AY267" s="5"/>
      <c r="AZ267" t="s">
        <v>421</v>
      </c>
      <c r="BA267" s="5"/>
    </row>
    <row r="268" spans="23:53" x14ac:dyDescent="0.3">
      <c r="W268" t="str">
        <f>VLOOKUP(J:J,Sheet2!A:B,2,0)</f>
        <v>Nepoznata</v>
      </c>
      <c r="AY268" s="5"/>
      <c r="AZ268" t="s">
        <v>422</v>
      </c>
      <c r="BA268" s="5"/>
    </row>
    <row r="269" spans="23:53" x14ac:dyDescent="0.3">
      <c r="W269" t="str">
        <f>VLOOKUP(J:J,Sheet2!A:B,2,0)</f>
        <v>Nepoznata</v>
      </c>
      <c r="AY269" s="5"/>
      <c r="AZ269" t="s">
        <v>423</v>
      </c>
      <c r="BA269" s="5"/>
    </row>
    <row r="270" spans="23:53" x14ac:dyDescent="0.3">
      <c r="W270" t="str">
        <f>VLOOKUP(J:J,Sheet2!A:B,2,0)</f>
        <v>Nepoznata</v>
      </c>
      <c r="AY270" s="5"/>
      <c r="AZ270" t="s">
        <v>424</v>
      </c>
      <c r="BA270" s="5"/>
    </row>
    <row r="271" spans="23:53" x14ac:dyDescent="0.3">
      <c r="W271" t="str">
        <f>VLOOKUP(J:J,Sheet2!A:B,2,0)</f>
        <v>Nepoznata</v>
      </c>
      <c r="AY271" s="5"/>
      <c r="AZ271" t="s">
        <v>425</v>
      </c>
      <c r="BA271" s="5"/>
    </row>
    <row r="272" spans="23:53" x14ac:dyDescent="0.3">
      <c r="W272" t="str">
        <f>VLOOKUP(J:J,Sheet2!A:B,2,0)</f>
        <v>Nepoznata</v>
      </c>
      <c r="AY272" s="5"/>
      <c r="AZ272" t="s">
        <v>426</v>
      </c>
      <c r="BA272" s="5"/>
    </row>
    <row r="273" spans="23:53" x14ac:dyDescent="0.3">
      <c r="W273" t="str">
        <f>VLOOKUP(J:J,Sheet2!A:B,2,0)</f>
        <v>Nepoznata</v>
      </c>
      <c r="AY273" s="5"/>
      <c r="AZ273" t="s">
        <v>427</v>
      </c>
      <c r="BA273" s="5"/>
    </row>
    <row r="274" spans="23:53" x14ac:dyDescent="0.3">
      <c r="W274" t="str">
        <f>VLOOKUP(J:J,Sheet2!A:B,2,0)</f>
        <v>Nepoznata</v>
      </c>
      <c r="AY274" s="5"/>
      <c r="AZ274" t="s">
        <v>428</v>
      </c>
      <c r="BA274" s="5"/>
    </row>
    <row r="275" spans="23:53" x14ac:dyDescent="0.3">
      <c r="W275" t="str">
        <f>VLOOKUP(J:J,Sheet2!A:B,2,0)</f>
        <v>Nepoznata</v>
      </c>
      <c r="AY275" s="5"/>
      <c r="AZ275" t="s">
        <v>429</v>
      </c>
      <c r="BA275" s="5"/>
    </row>
    <row r="276" spans="23:53" x14ac:dyDescent="0.3">
      <c r="W276" t="str">
        <f>VLOOKUP(J:J,Sheet2!A:B,2,0)</f>
        <v>Nepoznata</v>
      </c>
      <c r="AY276" s="5"/>
      <c r="AZ276" t="s">
        <v>430</v>
      </c>
      <c r="BA276" s="5"/>
    </row>
    <row r="277" spans="23:53" x14ac:dyDescent="0.3">
      <c r="W277" t="str">
        <f>VLOOKUP(J:J,Sheet2!A:B,2,0)</f>
        <v>Nepoznata</v>
      </c>
      <c r="AY277" s="5"/>
      <c r="AZ277" t="s">
        <v>431</v>
      </c>
      <c r="BA277" s="5"/>
    </row>
    <row r="278" spans="23:53" x14ac:dyDescent="0.3">
      <c r="W278" t="str">
        <f>VLOOKUP(J:J,Sheet2!A:B,2,0)</f>
        <v>Nepoznata</v>
      </c>
      <c r="AY278" s="5"/>
      <c r="AZ278" t="s">
        <v>432</v>
      </c>
      <c r="BA278" s="5"/>
    </row>
    <row r="279" spans="23:53" x14ac:dyDescent="0.3">
      <c r="W279" t="str">
        <f>VLOOKUP(J:J,Sheet2!A:B,2,0)</f>
        <v>Nepoznata</v>
      </c>
      <c r="AY279" s="5"/>
      <c r="AZ279" t="s">
        <v>433</v>
      </c>
      <c r="BA279" s="5"/>
    </row>
    <row r="280" spans="23:53" x14ac:dyDescent="0.3">
      <c r="W280" t="str">
        <f>VLOOKUP(J:J,Sheet2!A:B,2,0)</f>
        <v>Nepoznata</v>
      </c>
      <c r="AY280" s="5"/>
      <c r="AZ280" t="s">
        <v>434</v>
      </c>
      <c r="BA280" s="5"/>
    </row>
    <row r="281" spans="23:53" x14ac:dyDescent="0.3">
      <c r="W281" t="str">
        <f>VLOOKUP(J:J,Sheet2!A:B,2,0)</f>
        <v>Nepoznata</v>
      </c>
      <c r="AY281" s="5"/>
      <c r="AZ281" t="s">
        <v>435</v>
      </c>
      <c r="BA281" s="5"/>
    </row>
    <row r="282" spans="23:53" x14ac:dyDescent="0.3">
      <c r="W282" t="str">
        <f>VLOOKUP(J:J,Sheet2!A:B,2,0)</f>
        <v>Nepoznata</v>
      </c>
      <c r="AY282" s="5"/>
      <c r="AZ282" t="s">
        <v>436</v>
      </c>
      <c r="BA282" s="5"/>
    </row>
    <row r="283" spans="23:53" x14ac:dyDescent="0.3">
      <c r="W283" t="str">
        <f>VLOOKUP(J:J,Sheet2!A:B,2,0)</f>
        <v>Nepoznata</v>
      </c>
      <c r="AY283" s="5"/>
      <c r="AZ283" t="s">
        <v>437</v>
      </c>
      <c r="BA283" s="5"/>
    </row>
    <row r="284" spans="23:53" x14ac:dyDescent="0.3">
      <c r="W284" t="str">
        <f>VLOOKUP(J:J,Sheet2!A:B,2,0)</f>
        <v>Nepoznata</v>
      </c>
      <c r="AY284" s="5"/>
      <c r="AZ284" t="s">
        <v>438</v>
      </c>
      <c r="BA284" s="5"/>
    </row>
    <row r="285" spans="23:53" x14ac:dyDescent="0.3">
      <c r="W285" t="str">
        <f>VLOOKUP(J:J,Sheet2!A:B,2,0)</f>
        <v>Nepoznata</v>
      </c>
      <c r="AY285" s="5"/>
      <c r="AZ285" t="s">
        <v>439</v>
      </c>
      <c r="BA285" s="5"/>
    </row>
    <row r="286" spans="23:53" x14ac:dyDescent="0.3">
      <c r="W286" t="str">
        <f>VLOOKUP(J:J,Sheet2!A:B,2,0)</f>
        <v>Nepoznata</v>
      </c>
      <c r="AY286" s="5"/>
      <c r="AZ286" t="s">
        <v>440</v>
      </c>
      <c r="BA286" s="5"/>
    </row>
    <row r="287" spans="23:53" x14ac:dyDescent="0.3">
      <c r="W287" t="str">
        <f>VLOOKUP(J:J,Sheet2!A:B,2,0)</f>
        <v>Nepoznata</v>
      </c>
      <c r="AY287" s="5"/>
      <c r="AZ287" t="s">
        <v>441</v>
      </c>
      <c r="BA287" s="5"/>
    </row>
    <row r="288" spans="23:53" x14ac:dyDescent="0.3">
      <c r="W288" t="str">
        <f>VLOOKUP(J:J,Sheet2!A:B,2,0)</f>
        <v>Nepoznata</v>
      </c>
      <c r="AY288" s="5"/>
      <c r="AZ288" t="s">
        <v>442</v>
      </c>
      <c r="BA288" s="5"/>
    </row>
    <row r="289" spans="23:53" x14ac:dyDescent="0.3">
      <c r="W289" t="str">
        <f>VLOOKUP(J:J,Sheet2!A:B,2,0)</f>
        <v>Nepoznata</v>
      </c>
      <c r="AY289" s="5"/>
      <c r="AZ289" t="s">
        <v>443</v>
      </c>
      <c r="BA289" s="5"/>
    </row>
    <row r="290" spans="23:53" x14ac:dyDescent="0.3">
      <c r="W290" t="str">
        <f>VLOOKUP(J:J,Sheet2!A:B,2,0)</f>
        <v>Nepoznata</v>
      </c>
      <c r="AY290" s="5"/>
      <c r="AZ290" t="s">
        <v>444</v>
      </c>
      <c r="BA290" s="5"/>
    </row>
    <row r="291" spans="23:53" x14ac:dyDescent="0.3">
      <c r="W291" t="str">
        <f>VLOOKUP(J:J,Sheet2!A:B,2,0)</f>
        <v>Nepoznata</v>
      </c>
      <c r="AY291" s="5"/>
      <c r="AZ291" t="s">
        <v>445</v>
      </c>
      <c r="BA291" s="5"/>
    </row>
    <row r="292" spans="23:53" x14ac:dyDescent="0.3">
      <c r="W292" t="str">
        <f>VLOOKUP(J:J,Sheet2!A:B,2,0)</f>
        <v>Nepoznata</v>
      </c>
      <c r="AY292" s="5"/>
      <c r="AZ292" t="s">
        <v>446</v>
      </c>
      <c r="BA292" s="5"/>
    </row>
    <row r="293" spans="23:53" x14ac:dyDescent="0.3">
      <c r="W293" t="str">
        <f>VLOOKUP(J:J,Sheet2!A:B,2,0)</f>
        <v>Nepoznata</v>
      </c>
      <c r="AY293" s="5"/>
      <c r="AZ293" t="s">
        <v>447</v>
      </c>
      <c r="BA293" s="5"/>
    </row>
    <row r="294" spans="23:53" x14ac:dyDescent="0.3">
      <c r="W294" t="str">
        <f>VLOOKUP(J:J,Sheet2!A:B,2,0)</f>
        <v>Nepoznata</v>
      </c>
      <c r="AY294" s="5"/>
      <c r="AZ294" t="s">
        <v>448</v>
      </c>
      <c r="BA294" s="5"/>
    </row>
    <row r="295" spans="23:53" x14ac:dyDescent="0.3">
      <c r="W295" t="str">
        <f>VLOOKUP(J:J,Sheet2!A:B,2,0)</f>
        <v>Nepoznata</v>
      </c>
      <c r="AY295" s="5"/>
      <c r="AZ295" t="s">
        <v>449</v>
      </c>
      <c r="BA295" s="5"/>
    </row>
    <row r="296" spans="23:53" x14ac:dyDescent="0.3">
      <c r="W296" t="str">
        <f>VLOOKUP(J:J,Sheet2!A:B,2,0)</f>
        <v>Nepoznata</v>
      </c>
      <c r="AY296" s="5"/>
      <c r="AZ296" t="s">
        <v>450</v>
      </c>
      <c r="BA296" s="5"/>
    </row>
    <row r="297" spans="23:53" x14ac:dyDescent="0.3">
      <c r="W297" t="str">
        <f>VLOOKUP(J:J,Sheet2!A:B,2,0)</f>
        <v>Nepoznata</v>
      </c>
      <c r="AY297" s="5"/>
      <c r="AZ297" t="s">
        <v>451</v>
      </c>
      <c r="BA297" s="5"/>
    </row>
    <row r="298" spans="23:53" x14ac:dyDescent="0.3">
      <c r="W298" t="str">
        <f>VLOOKUP(J:J,Sheet2!A:B,2,0)</f>
        <v>Nepoznata</v>
      </c>
      <c r="AY298" s="5"/>
      <c r="AZ298" t="s">
        <v>452</v>
      </c>
      <c r="BA298" s="5"/>
    </row>
    <row r="299" spans="23:53" x14ac:dyDescent="0.3">
      <c r="W299" t="str">
        <f>VLOOKUP(J:J,Sheet2!A:B,2,0)</f>
        <v>Nepoznata</v>
      </c>
      <c r="AY299" s="5"/>
      <c r="AZ299" t="s">
        <v>453</v>
      </c>
      <c r="BA299" s="5"/>
    </row>
    <row r="300" spans="23:53" x14ac:dyDescent="0.3">
      <c r="W300" t="str">
        <f>VLOOKUP(J:J,Sheet2!A:B,2,0)</f>
        <v>Nepoznata</v>
      </c>
      <c r="AY300" s="5"/>
      <c r="AZ300" t="s">
        <v>454</v>
      </c>
      <c r="BA300" s="5"/>
    </row>
    <row r="301" spans="23:53" x14ac:dyDescent="0.3">
      <c r="W301" t="str">
        <f>VLOOKUP(J:J,Sheet2!A:B,2,0)</f>
        <v>Nepoznata</v>
      </c>
      <c r="AY301" s="5"/>
      <c r="AZ301" t="s">
        <v>455</v>
      </c>
      <c r="BA301" s="5"/>
    </row>
    <row r="302" spans="23:53" x14ac:dyDescent="0.3">
      <c r="W302" t="str">
        <f>VLOOKUP(J:J,Sheet2!A:B,2,0)</f>
        <v>Nepoznata</v>
      </c>
      <c r="AY302" s="5"/>
      <c r="AZ302" t="s">
        <v>456</v>
      </c>
      <c r="BA302" s="5"/>
    </row>
    <row r="303" spans="23:53" x14ac:dyDescent="0.3">
      <c r="W303" t="str">
        <f>VLOOKUP(J:J,Sheet2!A:B,2,0)</f>
        <v>Nepoznata</v>
      </c>
      <c r="AY303" s="5"/>
      <c r="AZ303" t="s">
        <v>457</v>
      </c>
      <c r="BA303" s="5"/>
    </row>
    <row r="304" spans="23:53" x14ac:dyDescent="0.3">
      <c r="W304" t="str">
        <f>VLOOKUP(J:J,Sheet2!A:B,2,0)</f>
        <v>Nepoznata</v>
      </c>
      <c r="AY304" s="5"/>
      <c r="AZ304" t="s">
        <v>458</v>
      </c>
      <c r="BA304" s="5"/>
    </row>
    <row r="305" spans="23:53" x14ac:dyDescent="0.3">
      <c r="W305" t="str">
        <f>VLOOKUP(J:J,Sheet2!A:B,2,0)</f>
        <v>Nepoznata</v>
      </c>
      <c r="AY305" s="5"/>
      <c r="AZ305" t="s">
        <v>459</v>
      </c>
      <c r="BA305" s="5"/>
    </row>
    <row r="306" spans="23:53" x14ac:dyDescent="0.3">
      <c r="W306" t="str">
        <f>VLOOKUP(J:J,Sheet2!A:B,2,0)</f>
        <v>Nepoznata</v>
      </c>
      <c r="AY306" s="5"/>
      <c r="AZ306" t="s">
        <v>460</v>
      </c>
      <c r="BA306" s="5"/>
    </row>
    <row r="307" spans="23:53" x14ac:dyDescent="0.3">
      <c r="W307" t="str">
        <f>VLOOKUP(J:J,Sheet2!A:B,2,0)</f>
        <v>Nepoznata</v>
      </c>
      <c r="AY307" s="5"/>
      <c r="AZ307" t="s">
        <v>461</v>
      </c>
      <c r="BA307" s="5"/>
    </row>
    <row r="308" spans="23:53" x14ac:dyDescent="0.3">
      <c r="W308" t="str">
        <f>VLOOKUP(J:J,Sheet2!A:B,2,0)</f>
        <v>Nepoznata</v>
      </c>
      <c r="AY308" s="5"/>
      <c r="AZ308" t="s">
        <v>462</v>
      </c>
      <c r="BA308" s="5"/>
    </row>
    <row r="309" spans="23:53" x14ac:dyDescent="0.3">
      <c r="W309" t="str">
        <f>VLOOKUP(J:J,Sheet2!A:B,2,0)</f>
        <v>Nepoznata</v>
      </c>
      <c r="AY309" s="5"/>
      <c r="AZ309" t="s">
        <v>463</v>
      </c>
      <c r="BA309" s="5"/>
    </row>
    <row r="310" spans="23:53" x14ac:dyDescent="0.3">
      <c r="W310" t="str">
        <f>VLOOKUP(J:J,Sheet2!A:B,2,0)</f>
        <v>Nepoznata</v>
      </c>
      <c r="AY310" s="5"/>
      <c r="AZ310" t="s">
        <v>464</v>
      </c>
      <c r="BA310" s="5"/>
    </row>
    <row r="311" spans="23:53" x14ac:dyDescent="0.3">
      <c r="W311" t="str">
        <f>VLOOKUP(J:J,Sheet2!A:B,2,0)</f>
        <v>Nepoznata</v>
      </c>
      <c r="AY311" s="5"/>
      <c r="AZ311" t="s">
        <v>465</v>
      </c>
      <c r="BA311" s="5"/>
    </row>
    <row r="312" spans="23:53" x14ac:dyDescent="0.3">
      <c r="W312" t="str">
        <f>VLOOKUP(J:J,Sheet2!A:B,2,0)</f>
        <v>Nepoznata</v>
      </c>
      <c r="AY312" s="5"/>
      <c r="AZ312" t="s">
        <v>466</v>
      </c>
      <c r="BA312" s="5"/>
    </row>
    <row r="313" spans="23:53" x14ac:dyDescent="0.3">
      <c r="W313" t="str">
        <f>VLOOKUP(J:J,Sheet2!A:B,2,0)</f>
        <v>Nepoznata</v>
      </c>
      <c r="AY313" s="5"/>
      <c r="AZ313" t="s">
        <v>467</v>
      </c>
      <c r="BA313" s="5"/>
    </row>
    <row r="314" spans="23:53" x14ac:dyDescent="0.3">
      <c r="W314" t="str">
        <f>VLOOKUP(J:J,Sheet2!A:B,2,0)</f>
        <v>Nepoznata</v>
      </c>
      <c r="AY314" s="5"/>
      <c r="AZ314" t="s">
        <v>468</v>
      </c>
      <c r="BA314" s="5"/>
    </row>
    <row r="315" spans="23:53" x14ac:dyDescent="0.3">
      <c r="W315" t="str">
        <f>VLOOKUP(J:J,Sheet2!A:B,2,0)</f>
        <v>Nepoznata</v>
      </c>
      <c r="AY315" s="5"/>
      <c r="AZ315" t="s">
        <v>469</v>
      </c>
      <c r="BA315" s="5"/>
    </row>
    <row r="316" spans="23:53" x14ac:dyDescent="0.3">
      <c r="W316" t="str">
        <f>VLOOKUP(J:J,Sheet2!A:B,2,0)</f>
        <v>Nepoznata</v>
      </c>
      <c r="AY316" s="5"/>
      <c r="AZ316" t="s">
        <v>470</v>
      </c>
      <c r="BA316" s="5"/>
    </row>
    <row r="317" spans="23:53" x14ac:dyDescent="0.3">
      <c r="W317" t="str">
        <f>VLOOKUP(J:J,Sheet2!A:B,2,0)</f>
        <v>Nepoznata</v>
      </c>
      <c r="AY317" s="5"/>
      <c r="AZ317" t="s">
        <v>471</v>
      </c>
      <c r="BA317" s="5"/>
    </row>
    <row r="318" spans="23:53" x14ac:dyDescent="0.3">
      <c r="W318" t="str">
        <f>VLOOKUP(J:J,Sheet2!A:B,2,0)</f>
        <v>Nepoznata</v>
      </c>
      <c r="AY318" s="5"/>
      <c r="AZ318" t="s">
        <v>472</v>
      </c>
      <c r="BA318" s="5"/>
    </row>
    <row r="319" spans="23:53" x14ac:dyDescent="0.3">
      <c r="W319" t="str">
        <f>VLOOKUP(J:J,Sheet2!A:B,2,0)</f>
        <v>Nepoznata</v>
      </c>
      <c r="AY319" s="5"/>
      <c r="AZ319" t="s">
        <v>473</v>
      </c>
      <c r="BA319" s="5"/>
    </row>
    <row r="320" spans="23:53" x14ac:dyDescent="0.3">
      <c r="W320" t="str">
        <f>VLOOKUP(J:J,Sheet2!A:B,2,0)</f>
        <v>Nepoznata</v>
      </c>
      <c r="AY320" s="5"/>
      <c r="AZ320" t="s">
        <v>474</v>
      </c>
      <c r="BA320" s="5"/>
    </row>
    <row r="321" spans="23:53" x14ac:dyDescent="0.3">
      <c r="W321" t="str">
        <f>VLOOKUP(J:J,Sheet2!A:B,2,0)</f>
        <v>Nepoznata</v>
      </c>
      <c r="AY321" s="5"/>
      <c r="AZ321" t="s">
        <v>475</v>
      </c>
      <c r="BA321" s="5"/>
    </row>
    <row r="322" spans="23:53" x14ac:dyDescent="0.3">
      <c r="W322" t="str">
        <f>VLOOKUP(J:J,Sheet2!A:B,2,0)</f>
        <v>Nepoznata</v>
      </c>
      <c r="AY322" s="5"/>
      <c r="AZ322" t="s">
        <v>476</v>
      </c>
      <c r="BA322" s="5"/>
    </row>
    <row r="323" spans="23:53" x14ac:dyDescent="0.3">
      <c r="W323" t="str">
        <f>VLOOKUP(J:J,Sheet2!A:B,2,0)</f>
        <v>Nepoznata</v>
      </c>
      <c r="AY323" s="5"/>
      <c r="AZ323" t="s">
        <v>477</v>
      </c>
      <c r="BA323" s="5"/>
    </row>
    <row r="324" spans="23:53" x14ac:dyDescent="0.3">
      <c r="W324" t="str">
        <f>VLOOKUP(J:J,Sheet2!A:B,2,0)</f>
        <v>Nepoznata</v>
      </c>
      <c r="AY324" s="5"/>
      <c r="AZ324" t="s">
        <v>478</v>
      </c>
      <c r="BA324" s="5"/>
    </row>
    <row r="325" spans="23:53" x14ac:dyDescent="0.3">
      <c r="W325" t="str">
        <f>VLOOKUP(J:J,Sheet2!A:B,2,0)</f>
        <v>Nepoznata</v>
      </c>
      <c r="AY325" s="5"/>
      <c r="AZ325" t="s">
        <v>479</v>
      </c>
      <c r="BA325" s="5"/>
    </row>
    <row r="326" spans="23:53" x14ac:dyDescent="0.3">
      <c r="W326" t="str">
        <f>VLOOKUP(J:J,Sheet2!A:B,2,0)</f>
        <v>Nepoznata</v>
      </c>
      <c r="AY326" s="5"/>
      <c r="AZ326" t="s">
        <v>480</v>
      </c>
      <c r="BA326" s="5"/>
    </row>
    <row r="327" spans="23:53" x14ac:dyDescent="0.3">
      <c r="W327" t="str">
        <f>VLOOKUP(J:J,Sheet2!A:B,2,0)</f>
        <v>Nepoznata</v>
      </c>
      <c r="AY327" s="5"/>
      <c r="AZ327" t="s">
        <v>481</v>
      </c>
      <c r="BA327" s="5"/>
    </row>
    <row r="328" spans="23:53" x14ac:dyDescent="0.3">
      <c r="W328" t="str">
        <f>VLOOKUP(J:J,Sheet2!A:B,2,0)</f>
        <v>Nepoznata</v>
      </c>
      <c r="AY328" s="5"/>
      <c r="AZ328" t="s">
        <v>482</v>
      </c>
      <c r="BA328" s="5"/>
    </row>
    <row r="329" spans="23:53" x14ac:dyDescent="0.3">
      <c r="W329" t="str">
        <f>VLOOKUP(J:J,Sheet2!A:B,2,0)</f>
        <v>Nepoznata</v>
      </c>
      <c r="AY329" s="5"/>
      <c r="AZ329" t="s">
        <v>483</v>
      </c>
      <c r="BA329" s="5"/>
    </row>
    <row r="330" spans="23:53" x14ac:dyDescent="0.3">
      <c r="W330" t="str">
        <f>VLOOKUP(J:J,Sheet2!A:B,2,0)</f>
        <v>Nepoznata</v>
      </c>
      <c r="AY330" s="5"/>
      <c r="AZ330" t="s">
        <v>484</v>
      </c>
      <c r="BA330" s="5"/>
    </row>
    <row r="331" spans="23:53" x14ac:dyDescent="0.3">
      <c r="W331" t="str">
        <f>VLOOKUP(J:J,Sheet2!A:B,2,0)</f>
        <v>Nepoznata</v>
      </c>
      <c r="AY331" s="5"/>
      <c r="AZ331" t="s">
        <v>485</v>
      </c>
      <c r="BA331" s="5"/>
    </row>
    <row r="332" spans="23:53" x14ac:dyDescent="0.3">
      <c r="W332" t="str">
        <f>VLOOKUP(J:J,Sheet2!A:B,2,0)</f>
        <v>Nepoznata</v>
      </c>
      <c r="AY332" s="5"/>
      <c r="AZ332" t="s">
        <v>486</v>
      </c>
      <c r="BA332" s="5"/>
    </row>
    <row r="333" spans="23:53" x14ac:dyDescent="0.3">
      <c r="W333" t="str">
        <f>VLOOKUP(J:J,Sheet2!A:B,2,0)</f>
        <v>Nepoznata</v>
      </c>
      <c r="AY333" s="5"/>
      <c r="AZ333" t="s">
        <v>487</v>
      </c>
      <c r="BA333" s="5"/>
    </row>
    <row r="334" spans="23:53" x14ac:dyDescent="0.3">
      <c r="W334" t="str">
        <f>VLOOKUP(J:J,Sheet2!A:B,2,0)</f>
        <v>Nepoznata</v>
      </c>
      <c r="AY334" s="5"/>
      <c r="AZ334" t="s">
        <v>488</v>
      </c>
      <c r="BA334" s="5"/>
    </row>
    <row r="335" spans="23:53" x14ac:dyDescent="0.3">
      <c r="W335" t="str">
        <f>VLOOKUP(J:J,Sheet2!A:B,2,0)</f>
        <v>Nepoznata</v>
      </c>
      <c r="AY335" s="5"/>
      <c r="AZ335" t="s">
        <v>489</v>
      </c>
      <c r="BA335" s="5"/>
    </row>
    <row r="336" spans="23:53" x14ac:dyDescent="0.3">
      <c r="W336" t="str">
        <f>VLOOKUP(J:J,Sheet2!A:B,2,0)</f>
        <v>Nepoznata</v>
      </c>
      <c r="AY336" s="5"/>
      <c r="AZ336" t="s">
        <v>490</v>
      </c>
      <c r="BA336" s="5"/>
    </row>
    <row r="337" spans="23:53" x14ac:dyDescent="0.3">
      <c r="W337" t="str">
        <f>VLOOKUP(J:J,Sheet2!A:B,2,0)</f>
        <v>Nepoznata</v>
      </c>
      <c r="AY337" s="5"/>
      <c r="AZ337" t="s">
        <v>491</v>
      </c>
      <c r="BA337" s="5"/>
    </row>
    <row r="338" spans="23:53" x14ac:dyDescent="0.3">
      <c r="W338" t="str">
        <f>VLOOKUP(J:J,Sheet2!A:B,2,0)</f>
        <v>Nepoznata</v>
      </c>
      <c r="AY338" s="5"/>
      <c r="AZ338" t="s">
        <v>492</v>
      </c>
      <c r="BA338" s="5"/>
    </row>
    <row r="339" spans="23:53" x14ac:dyDescent="0.3">
      <c r="W339" t="str">
        <f>VLOOKUP(J:J,Sheet2!A:B,2,0)</f>
        <v>Nepoznata</v>
      </c>
      <c r="AY339" s="5"/>
      <c r="AZ339" t="s">
        <v>493</v>
      </c>
      <c r="BA339" s="5"/>
    </row>
    <row r="340" spans="23:53" x14ac:dyDescent="0.3">
      <c r="W340" t="str">
        <f>VLOOKUP(J:J,Sheet2!A:B,2,0)</f>
        <v>Nepoznata</v>
      </c>
      <c r="AY340" s="5"/>
      <c r="AZ340" t="s">
        <v>494</v>
      </c>
      <c r="BA340" s="5"/>
    </row>
    <row r="341" spans="23:53" x14ac:dyDescent="0.3">
      <c r="W341" t="str">
        <f>VLOOKUP(J:J,Sheet2!A:B,2,0)</f>
        <v>Nepoznata</v>
      </c>
      <c r="AY341" s="5"/>
      <c r="AZ341" t="s">
        <v>495</v>
      </c>
      <c r="BA341" s="5"/>
    </row>
    <row r="342" spans="23:53" x14ac:dyDescent="0.3">
      <c r="W342" t="str">
        <f>VLOOKUP(J:J,Sheet2!A:B,2,0)</f>
        <v>Nepoznata</v>
      </c>
      <c r="AY342" s="5"/>
      <c r="AZ342" t="s">
        <v>496</v>
      </c>
      <c r="BA342" s="5"/>
    </row>
    <row r="343" spans="23:53" x14ac:dyDescent="0.3">
      <c r="W343" t="str">
        <f>VLOOKUP(J:J,Sheet2!A:B,2,0)</f>
        <v>Nepoznata</v>
      </c>
      <c r="AY343" s="5"/>
      <c r="AZ343" t="s">
        <v>497</v>
      </c>
      <c r="BA343" s="5"/>
    </row>
    <row r="344" spans="23:53" x14ac:dyDescent="0.3">
      <c r="W344" t="str">
        <f>VLOOKUP(J:J,Sheet2!A:B,2,0)</f>
        <v>Nepoznata</v>
      </c>
      <c r="AY344" s="5"/>
      <c r="AZ344" t="s">
        <v>498</v>
      </c>
      <c r="BA344" s="5"/>
    </row>
    <row r="345" spans="23:53" x14ac:dyDescent="0.3">
      <c r="W345" t="str">
        <f>VLOOKUP(J:J,Sheet2!A:B,2,0)</f>
        <v>Nepoznata</v>
      </c>
      <c r="AY345" s="5"/>
      <c r="AZ345" t="s">
        <v>499</v>
      </c>
      <c r="BA345" s="5"/>
    </row>
    <row r="346" spans="23:53" x14ac:dyDescent="0.3">
      <c r="W346" t="str">
        <f>VLOOKUP(J:J,Sheet2!A:B,2,0)</f>
        <v>Nepoznata</v>
      </c>
      <c r="AY346" s="5"/>
      <c r="AZ346" t="s">
        <v>500</v>
      </c>
      <c r="BA346" s="5"/>
    </row>
    <row r="347" spans="23:53" x14ac:dyDescent="0.3">
      <c r="W347" t="str">
        <f>VLOOKUP(J:J,Sheet2!A:B,2,0)</f>
        <v>Nepoznata</v>
      </c>
      <c r="AY347" s="5"/>
      <c r="AZ347" t="s">
        <v>501</v>
      </c>
      <c r="BA347" s="5"/>
    </row>
    <row r="348" spans="23:53" x14ac:dyDescent="0.3">
      <c r="W348" t="str">
        <f>VLOOKUP(J:J,Sheet2!A:B,2,0)</f>
        <v>Nepoznata</v>
      </c>
      <c r="AY348" s="5"/>
      <c r="AZ348" t="s">
        <v>502</v>
      </c>
      <c r="BA348" s="5"/>
    </row>
    <row r="349" spans="23:53" x14ac:dyDescent="0.3">
      <c r="W349" t="str">
        <f>VLOOKUP(J:J,Sheet2!A:B,2,0)</f>
        <v>Nepoznata</v>
      </c>
      <c r="AY349" s="5"/>
      <c r="AZ349" t="s">
        <v>503</v>
      </c>
      <c r="BA349" s="5"/>
    </row>
    <row r="350" spans="23:53" x14ac:dyDescent="0.3">
      <c r="W350" t="str">
        <f>VLOOKUP(J:J,Sheet2!A:B,2,0)</f>
        <v>Nepoznata</v>
      </c>
      <c r="AY350" s="5"/>
      <c r="AZ350" t="s">
        <v>504</v>
      </c>
      <c r="BA350" s="5"/>
    </row>
    <row r="351" spans="23:53" x14ac:dyDescent="0.3">
      <c r="W351" t="str">
        <f>VLOOKUP(J:J,Sheet2!A:B,2,0)</f>
        <v>Nepoznata</v>
      </c>
      <c r="AY351" s="5"/>
      <c r="AZ351" t="s">
        <v>505</v>
      </c>
      <c r="BA351" s="5"/>
    </row>
    <row r="352" spans="23:53" x14ac:dyDescent="0.3">
      <c r="W352" t="str">
        <f>VLOOKUP(J:J,Sheet2!A:B,2,0)</f>
        <v>Nepoznata</v>
      </c>
      <c r="AY352" s="5"/>
      <c r="AZ352" t="s">
        <v>506</v>
      </c>
      <c r="BA352" s="5"/>
    </row>
    <row r="353" spans="23:53" x14ac:dyDescent="0.3">
      <c r="W353" t="str">
        <f>VLOOKUP(J:J,Sheet2!A:B,2,0)</f>
        <v>Nepoznata</v>
      </c>
      <c r="AY353" s="5"/>
      <c r="AZ353" t="s">
        <v>507</v>
      </c>
      <c r="BA353" s="5"/>
    </row>
    <row r="354" spans="23:53" x14ac:dyDescent="0.3">
      <c r="W354" t="str">
        <f>VLOOKUP(J:J,Sheet2!A:B,2,0)</f>
        <v>Nepoznata</v>
      </c>
      <c r="AY354" s="5"/>
      <c r="AZ354" t="s">
        <v>508</v>
      </c>
      <c r="BA354" s="5"/>
    </row>
    <row r="355" spans="23:53" x14ac:dyDescent="0.3">
      <c r="W355" t="str">
        <f>VLOOKUP(J:J,Sheet2!A:B,2,0)</f>
        <v>Nepoznata</v>
      </c>
      <c r="AY355" s="5"/>
      <c r="AZ355" t="s">
        <v>509</v>
      </c>
      <c r="BA355" s="5"/>
    </row>
    <row r="356" spans="23:53" x14ac:dyDescent="0.3">
      <c r="W356" t="str">
        <f>VLOOKUP(J:J,Sheet2!A:B,2,0)</f>
        <v>Nepoznata</v>
      </c>
      <c r="AY356" s="5"/>
      <c r="AZ356" t="s">
        <v>510</v>
      </c>
      <c r="BA356" s="5"/>
    </row>
    <row r="357" spans="23:53" x14ac:dyDescent="0.3">
      <c r="W357" t="str">
        <f>VLOOKUP(J:J,Sheet2!A:B,2,0)</f>
        <v>Nepoznata</v>
      </c>
      <c r="AY357" s="5"/>
      <c r="AZ357" t="s">
        <v>511</v>
      </c>
      <c r="BA357" s="5"/>
    </row>
    <row r="358" spans="23:53" x14ac:dyDescent="0.3">
      <c r="W358" t="str">
        <f>VLOOKUP(J:J,Sheet2!A:B,2,0)</f>
        <v>Nepoznata</v>
      </c>
      <c r="AY358" s="5"/>
      <c r="AZ358" t="s">
        <v>512</v>
      </c>
      <c r="BA358" s="5"/>
    </row>
    <row r="359" spans="23:53" x14ac:dyDescent="0.3">
      <c r="W359" t="str">
        <f>VLOOKUP(J:J,Sheet2!A:B,2,0)</f>
        <v>Nepoznata</v>
      </c>
      <c r="AY359" s="5"/>
      <c r="AZ359" t="s">
        <v>513</v>
      </c>
      <c r="BA359" s="5"/>
    </row>
    <row r="360" spans="23:53" x14ac:dyDescent="0.3">
      <c r="W360" t="str">
        <f>VLOOKUP(J:J,Sheet2!A:B,2,0)</f>
        <v>Nepoznata</v>
      </c>
      <c r="AY360" s="5"/>
      <c r="AZ360" t="s">
        <v>514</v>
      </c>
      <c r="BA360" s="5"/>
    </row>
    <row r="361" spans="23:53" x14ac:dyDescent="0.3">
      <c r="W361" t="str">
        <f>VLOOKUP(J:J,Sheet2!A:B,2,0)</f>
        <v>Nepoznata</v>
      </c>
      <c r="AY361" s="5"/>
      <c r="AZ361" t="s">
        <v>515</v>
      </c>
      <c r="BA361" s="5"/>
    </row>
    <row r="362" spans="23:53" x14ac:dyDescent="0.3">
      <c r="W362" t="str">
        <f>VLOOKUP(J:J,Sheet2!A:B,2,0)</f>
        <v>Nepoznata</v>
      </c>
      <c r="AY362" s="5"/>
      <c r="AZ362" t="s">
        <v>516</v>
      </c>
      <c r="BA362" s="5"/>
    </row>
    <row r="363" spans="23:53" x14ac:dyDescent="0.3">
      <c r="W363" t="str">
        <f>VLOOKUP(J:J,Sheet2!A:B,2,0)</f>
        <v>Nepoznata</v>
      </c>
      <c r="AY363" s="5"/>
      <c r="AZ363" t="s">
        <v>517</v>
      </c>
      <c r="BA363" s="5"/>
    </row>
    <row r="364" spans="23:53" x14ac:dyDescent="0.3">
      <c r="W364" t="str">
        <f>VLOOKUP(J:J,Sheet2!A:B,2,0)</f>
        <v>Nepoznata</v>
      </c>
      <c r="AY364" s="5"/>
      <c r="AZ364" t="s">
        <v>518</v>
      </c>
      <c r="BA364" s="5"/>
    </row>
    <row r="365" spans="23:53" x14ac:dyDescent="0.3">
      <c r="W365" t="str">
        <f>VLOOKUP(J:J,Sheet2!A:B,2,0)</f>
        <v>Nepoznata</v>
      </c>
      <c r="AY365" s="5"/>
      <c r="AZ365" t="s">
        <v>519</v>
      </c>
      <c r="BA365" s="5"/>
    </row>
    <row r="366" spans="23:53" x14ac:dyDescent="0.3">
      <c r="W366" t="str">
        <f>VLOOKUP(J:J,Sheet2!A:B,2,0)</f>
        <v>Nepoznata</v>
      </c>
      <c r="AY366" s="5"/>
      <c r="AZ366" t="s">
        <v>520</v>
      </c>
      <c r="BA366" s="5"/>
    </row>
    <row r="367" spans="23:53" x14ac:dyDescent="0.3">
      <c r="W367" t="str">
        <f>VLOOKUP(J:J,Sheet2!A:B,2,0)</f>
        <v>Nepoznata</v>
      </c>
      <c r="AY367" s="5"/>
      <c r="AZ367" t="s">
        <v>521</v>
      </c>
      <c r="BA367" s="5"/>
    </row>
    <row r="368" spans="23:53" x14ac:dyDescent="0.3">
      <c r="W368" t="str">
        <f>VLOOKUP(J:J,Sheet2!A:B,2,0)</f>
        <v>Nepoznata</v>
      </c>
      <c r="AY368" s="5"/>
      <c r="AZ368" t="s">
        <v>522</v>
      </c>
      <c r="BA368" s="5"/>
    </row>
    <row r="369" spans="23:53" x14ac:dyDescent="0.3">
      <c r="W369" t="str">
        <f>VLOOKUP(J:J,Sheet2!A:B,2,0)</f>
        <v>Nepoznata</v>
      </c>
      <c r="AY369" s="5"/>
      <c r="AZ369" t="s">
        <v>523</v>
      </c>
      <c r="BA369" s="5"/>
    </row>
    <row r="370" spans="23:53" x14ac:dyDescent="0.3">
      <c r="W370" t="str">
        <f>VLOOKUP(J:J,Sheet2!A:B,2,0)</f>
        <v>Nepoznata</v>
      </c>
      <c r="AY370" s="5"/>
      <c r="AZ370" t="s">
        <v>524</v>
      </c>
      <c r="BA370" s="5"/>
    </row>
    <row r="371" spans="23:53" x14ac:dyDescent="0.3">
      <c r="W371" t="str">
        <f>VLOOKUP(J:J,Sheet2!A:B,2,0)</f>
        <v>Nepoznata</v>
      </c>
      <c r="AY371" s="5"/>
      <c r="AZ371" t="s">
        <v>525</v>
      </c>
      <c r="BA371" s="5"/>
    </row>
    <row r="372" spans="23:53" x14ac:dyDescent="0.3">
      <c r="W372" t="str">
        <f>VLOOKUP(J:J,Sheet2!A:B,2,0)</f>
        <v>Nepoznata</v>
      </c>
      <c r="AY372" s="5"/>
      <c r="AZ372" t="s">
        <v>526</v>
      </c>
      <c r="BA372" s="5"/>
    </row>
    <row r="373" spans="23:53" x14ac:dyDescent="0.3">
      <c r="W373" t="str">
        <f>VLOOKUP(J:J,Sheet2!A:B,2,0)</f>
        <v>Nepoznata</v>
      </c>
      <c r="AY373" s="5"/>
      <c r="AZ373" t="s">
        <v>527</v>
      </c>
      <c r="BA373" s="5"/>
    </row>
    <row r="374" spans="23:53" x14ac:dyDescent="0.3">
      <c r="W374" t="str">
        <f>VLOOKUP(J:J,Sheet2!A:B,2,0)</f>
        <v>Nepoznata</v>
      </c>
      <c r="AY374" s="5"/>
      <c r="AZ374" t="s">
        <v>528</v>
      </c>
      <c r="BA374" s="5"/>
    </row>
    <row r="375" spans="23:53" x14ac:dyDescent="0.3">
      <c r="W375" t="str">
        <f>VLOOKUP(J:J,Sheet2!A:B,2,0)</f>
        <v>Nepoznata</v>
      </c>
      <c r="AY375" s="5"/>
      <c r="AZ375" t="s">
        <v>529</v>
      </c>
      <c r="BA375" s="5"/>
    </row>
    <row r="376" spans="23:53" x14ac:dyDescent="0.3">
      <c r="W376" t="str">
        <f>VLOOKUP(J:J,Sheet2!A:B,2,0)</f>
        <v>Nepoznata</v>
      </c>
      <c r="AY376" s="5"/>
      <c r="AZ376" t="s">
        <v>530</v>
      </c>
      <c r="BA376" s="5"/>
    </row>
    <row r="377" spans="23:53" x14ac:dyDescent="0.3">
      <c r="W377" t="str">
        <f>VLOOKUP(J:J,Sheet2!A:B,2,0)</f>
        <v>Nepoznata</v>
      </c>
      <c r="AY377" s="5"/>
      <c r="AZ377" t="s">
        <v>531</v>
      </c>
      <c r="BA377" s="5"/>
    </row>
    <row r="378" spans="23:53" x14ac:dyDescent="0.3">
      <c r="W378" t="str">
        <f>VLOOKUP(J:J,Sheet2!A:B,2,0)</f>
        <v>Nepoznata</v>
      </c>
      <c r="AY378" s="5"/>
      <c r="AZ378" t="s">
        <v>532</v>
      </c>
      <c r="BA378" s="5"/>
    </row>
    <row r="379" spans="23:53" x14ac:dyDescent="0.3">
      <c r="W379" t="str">
        <f>VLOOKUP(J:J,Sheet2!A:B,2,0)</f>
        <v>Nepoznata</v>
      </c>
      <c r="AY379" s="5"/>
      <c r="AZ379" t="s">
        <v>533</v>
      </c>
      <c r="BA379" s="5"/>
    </row>
    <row r="380" spans="23:53" x14ac:dyDescent="0.3">
      <c r="W380" t="str">
        <f>VLOOKUP(J:J,Sheet2!A:B,2,0)</f>
        <v>Nepoznata</v>
      </c>
      <c r="AY380" s="5"/>
      <c r="AZ380" t="s">
        <v>534</v>
      </c>
      <c r="BA380" s="5"/>
    </row>
    <row r="381" spans="23:53" x14ac:dyDescent="0.3">
      <c r="W381" t="str">
        <f>VLOOKUP(J:J,Sheet2!A:B,2,0)</f>
        <v>Nepoznata</v>
      </c>
      <c r="AY381" s="5"/>
      <c r="AZ381" t="s">
        <v>535</v>
      </c>
      <c r="BA381" s="5"/>
    </row>
    <row r="382" spans="23:53" x14ac:dyDescent="0.3">
      <c r="W382" t="str">
        <f>VLOOKUP(J:J,Sheet2!A:B,2,0)</f>
        <v>Nepoznata</v>
      </c>
      <c r="AY382" s="5"/>
      <c r="AZ382" t="s">
        <v>536</v>
      </c>
      <c r="BA382" s="5"/>
    </row>
    <row r="383" spans="23:53" x14ac:dyDescent="0.3">
      <c r="W383" t="str">
        <f>VLOOKUP(J:J,Sheet2!A:B,2,0)</f>
        <v>Nepoznata</v>
      </c>
      <c r="AY383" s="5"/>
      <c r="AZ383" t="s">
        <v>537</v>
      </c>
      <c r="BA383" s="5"/>
    </row>
    <row r="384" spans="23:53" x14ac:dyDescent="0.3">
      <c r="W384" t="str">
        <f>VLOOKUP(J:J,Sheet2!A:B,2,0)</f>
        <v>Nepoznata</v>
      </c>
      <c r="AY384" s="5"/>
      <c r="AZ384" t="s">
        <v>538</v>
      </c>
      <c r="BA384" s="5"/>
    </row>
    <row r="385" spans="23:53" x14ac:dyDescent="0.3">
      <c r="W385" t="str">
        <f>VLOOKUP(J:J,Sheet2!A:B,2,0)</f>
        <v>Nepoznata</v>
      </c>
      <c r="AY385" s="5"/>
      <c r="AZ385" t="s">
        <v>539</v>
      </c>
      <c r="BA385" s="5"/>
    </row>
    <row r="386" spans="23:53" x14ac:dyDescent="0.3">
      <c r="W386" t="str">
        <f>VLOOKUP(J:J,Sheet2!A:B,2,0)</f>
        <v>Nepoznata</v>
      </c>
      <c r="AY386" s="5"/>
      <c r="AZ386" t="s">
        <v>540</v>
      </c>
      <c r="BA386" s="5"/>
    </row>
    <row r="387" spans="23:53" x14ac:dyDescent="0.3">
      <c r="W387" t="str">
        <f>VLOOKUP(J:J,Sheet2!A:B,2,0)</f>
        <v>Nepoznata</v>
      </c>
      <c r="AY387" s="5"/>
      <c r="AZ387" t="s">
        <v>541</v>
      </c>
      <c r="BA387" s="5"/>
    </row>
    <row r="388" spans="23:53" x14ac:dyDescent="0.3">
      <c r="W388" t="str">
        <f>VLOOKUP(J:J,Sheet2!A:B,2,0)</f>
        <v>Nepoznata</v>
      </c>
      <c r="AY388" s="5"/>
      <c r="AZ388" t="s">
        <v>542</v>
      </c>
      <c r="BA388" s="5"/>
    </row>
    <row r="389" spans="23:53" x14ac:dyDescent="0.3">
      <c r="W389" t="str">
        <f>VLOOKUP(J:J,Sheet2!A:B,2,0)</f>
        <v>Nepoznata</v>
      </c>
      <c r="AY389" s="5"/>
      <c r="AZ389" t="s">
        <v>543</v>
      </c>
      <c r="BA389" s="5"/>
    </row>
    <row r="390" spans="23:53" x14ac:dyDescent="0.3">
      <c r="W390" t="str">
        <f>VLOOKUP(J:J,Sheet2!A:B,2,0)</f>
        <v>Nepoznata</v>
      </c>
      <c r="AY390" s="5"/>
      <c r="AZ390" t="s">
        <v>544</v>
      </c>
      <c r="BA390" s="5"/>
    </row>
    <row r="391" spans="23:53" x14ac:dyDescent="0.3">
      <c r="W391" t="str">
        <f>VLOOKUP(J:J,Sheet2!A:B,2,0)</f>
        <v>Nepoznata</v>
      </c>
      <c r="AY391" s="5"/>
      <c r="AZ391" t="s">
        <v>545</v>
      </c>
      <c r="BA391" s="5"/>
    </row>
    <row r="392" spans="23:53" x14ac:dyDescent="0.3">
      <c r="W392" t="str">
        <f>VLOOKUP(J:J,Sheet2!A:B,2,0)</f>
        <v>Nepoznata</v>
      </c>
      <c r="AY392" s="5"/>
      <c r="AZ392" t="s">
        <v>546</v>
      </c>
      <c r="BA392" s="5"/>
    </row>
    <row r="393" spans="23:53" x14ac:dyDescent="0.3">
      <c r="W393" t="str">
        <f>VLOOKUP(J:J,Sheet2!A:B,2,0)</f>
        <v>Nepoznata</v>
      </c>
      <c r="AY393" s="5"/>
      <c r="AZ393" t="s">
        <v>547</v>
      </c>
      <c r="BA393" s="5"/>
    </row>
    <row r="394" spans="23:53" x14ac:dyDescent="0.3">
      <c r="W394" t="str">
        <f>VLOOKUP(J:J,Sheet2!A:B,2,0)</f>
        <v>Nepoznata</v>
      </c>
      <c r="AY394" s="5"/>
      <c r="AZ394" t="s">
        <v>548</v>
      </c>
      <c r="BA394" s="5"/>
    </row>
    <row r="395" spans="23:53" x14ac:dyDescent="0.3">
      <c r="W395" t="str">
        <f>VLOOKUP(J:J,Sheet2!A:B,2,0)</f>
        <v>Nepoznata</v>
      </c>
      <c r="AY395" s="5"/>
      <c r="AZ395" t="s">
        <v>549</v>
      </c>
      <c r="BA395" s="5"/>
    </row>
    <row r="396" spans="23:53" x14ac:dyDescent="0.3">
      <c r="W396" t="str">
        <f>VLOOKUP(J:J,Sheet2!A:B,2,0)</f>
        <v>Nepoznata</v>
      </c>
      <c r="AY396" s="5"/>
      <c r="AZ396" t="s">
        <v>550</v>
      </c>
      <c r="BA396" s="5"/>
    </row>
    <row r="397" spans="23:53" x14ac:dyDescent="0.3">
      <c r="W397" t="str">
        <f>VLOOKUP(J:J,Sheet2!A:B,2,0)</f>
        <v>Nepoznata</v>
      </c>
      <c r="AY397" s="5"/>
      <c r="AZ397" t="s">
        <v>551</v>
      </c>
      <c r="BA397" s="5"/>
    </row>
    <row r="398" spans="23:53" x14ac:dyDescent="0.3">
      <c r="W398" t="str">
        <f>VLOOKUP(J:J,Sheet2!A:B,2,0)</f>
        <v>Nepoznata</v>
      </c>
      <c r="AY398" s="5"/>
      <c r="AZ398" t="s">
        <v>552</v>
      </c>
      <c r="BA398" s="5"/>
    </row>
    <row r="399" spans="23:53" x14ac:dyDescent="0.3">
      <c r="W399" t="str">
        <f>VLOOKUP(J:J,Sheet2!A:B,2,0)</f>
        <v>Nepoznata</v>
      </c>
      <c r="AY399" s="5"/>
      <c r="AZ399" t="s">
        <v>553</v>
      </c>
      <c r="BA399" s="5"/>
    </row>
    <row r="400" spans="23:53" x14ac:dyDescent="0.3">
      <c r="W400" t="str">
        <f>VLOOKUP(J:J,Sheet2!A:B,2,0)</f>
        <v>Nepoznata</v>
      </c>
      <c r="AY400" s="5"/>
      <c r="AZ400" t="s">
        <v>554</v>
      </c>
      <c r="BA400" s="5"/>
    </row>
    <row r="401" spans="23:53" x14ac:dyDescent="0.3">
      <c r="W401" t="str">
        <f>VLOOKUP(J:J,Sheet2!A:B,2,0)</f>
        <v>Nepoznata</v>
      </c>
      <c r="AY401" s="5"/>
      <c r="AZ401" t="s">
        <v>555</v>
      </c>
      <c r="BA401" s="5"/>
    </row>
    <row r="402" spans="23:53" x14ac:dyDescent="0.3">
      <c r="W402" t="str">
        <f>VLOOKUP(J:J,Sheet2!A:B,2,0)</f>
        <v>Nepoznata</v>
      </c>
      <c r="AY402" s="5"/>
      <c r="AZ402" t="s">
        <v>556</v>
      </c>
      <c r="BA402" s="5"/>
    </row>
    <row r="403" spans="23:53" x14ac:dyDescent="0.3">
      <c r="W403" t="str">
        <f>VLOOKUP(J:J,Sheet2!A:B,2,0)</f>
        <v>Nepoznata</v>
      </c>
      <c r="AY403" s="5"/>
      <c r="AZ403" t="s">
        <v>557</v>
      </c>
      <c r="BA403" s="5"/>
    </row>
    <row r="404" spans="23:53" x14ac:dyDescent="0.3">
      <c r="W404" t="str">
        <f>VLOOKUP(J:J,Sheet2!A:B,2,0)</f>
        <v>Nepoznata</v>
      </c>
      <c r="AY404" s="5"/>
      <c r="AZ404" t="s">
        <v>558</v>
      </c>
      <c r="BA404" s="5"/>
    </row>
    <row r="405" spans="23:53" x14ac:dyDescent="0.3">
      <c r="W405" t="str">
        <f>VLOOKUP(J:J,Sheet2!A:B,2,0)</f>
        <v>Nepoznata</v>
      </c>
      <c r="AY405" s="5"/>
      <c r="AZ405" t="s">
        <v>559</v>
      </c>
      <c r="BA405" s="5"/>
    </row>
    <row r="406" spans="23:53" x14ac:dyDescent="0.3">
      <c r="W406" t="str">
        <f>VLOOKUP(J:J,Sheet2!A:B,2,0)</f>
        <v>Nepoznata</v>
      </c>
      <c r="AY406" s="5"/>
      <c r="AZ406" t="s">
        <v>560</v>
      </c>
      <c r="BA406" s="5"/>
    </row>
    <row r="407" spans="23:53" x14ac:dyDescent="0.3">
      <c r="W407" t="str">
        <f>VLOOKUP(J:J,Sheet2!A:B,2,0)</f>
        <v>Nepoznata</v>
      </c>
      <c r="AY407" s="5"/>
      <c r="AZ407" t="s">
        <v>561</v>
      </c>
      <c r="BA407" s="5"/>
    </row>
    <row r="408" spans="23:53" x14ac:dyDescent="0.3">
      <c r="W408" t="str">
        <f>VLOOKUP(J:J,Sheet2!A:B,2,0)</f>
        <v>Nepoznata</v>
      </c>
      <c r="AY408" s="5"/>
      <c r="AZ408" t="s">
        <v>562</v>
      </c>
      <c r="BA408" s="5"/>
    </row>
    <row r="409" spans="23:53" x14ac:dyDescent="0.3">
      <c r="W409" t="str">
        <f>VLOOKUP(J:J,Sheet2!A:B,2,0)</f>
        <v>Nepoznata</v>
      </c>
      <c r="AY409" s="5"/>
      <c r="AZ409" t="s">
        <v>563</v>
      </c>
      <c r="BA409" s="5"/>
    </row>
    <row r="410" spans="23:53" x14ac:dyDescent="0.3">
      <c r="W410" t="str">
        <f>VLOOKUP(J:J,Sheet2!A:B,2,0)</f>
        <v>Nepoznata</v>
      </c>
      <c r="AY410" s="5"/>
      <c r="AZ410" t="s">
        <v>564</v>
      </c>
      <c r="BA410" s="5"/>
    </row>
    <row r="411" spans="23:53" x14ac:dyDescent="0.3">
      <c r="W411" t="str">
        <f>VLOOKUP(J:J,Sheet2!A:B,2,0)</f>
        <v>Nepoznata</v>
      </c>
      <c r="AY411" s="5"/>
      <c r="AZ411" t="s">
        <v>565</v>
      </c>
      <c r="BA411" s="5"/>
    </row>
    <row r="412" spans="23:53" x14ac:dyDescent="0.3">
      <c r="W412" t="str">
        <f>VLOOKUP(J:J,Sheet2!A:B,2,0)</f>
        <v>Nepoznata</v>
      </c>
      <c r="AY412" s="5"/>
      <c r="AZ412" t="s">
        <v>566</v>
      </c>
      <c r="BA412" s="5"/>
    </row>
    <row r="413" spans="23:53" x14ac:dyDescent="0.3">
      <c r="W413" t="str">
        <f>VLOOKUP(J:J,Sheet2!A:B,2,0)</f>
        <v>Nepoznata</v>
      </c>
      <c r="AY413" s="5"/>
      <c r="AZ413" t="s">
        <v>567</v>
      </c>
      <c r="BA413" s="5"/>
    </row>
    <row r="414" spans="23:53" x14ac:dyDescent="0.3">
      <c r="W414" t="str">
        <f>VLOOKUP(J:J,Sheet2!A:B,2,0)</f>
        <v>Nepoznata</v>
      </c>
      <c r="AY414" s="5"/>
      <c r="AZ414" t="s">
        <v>568</v>
      </c>
      <c r="BA414" s="5"/>
    </row>
    <row r="415" spans="23:53" x14ac:dyDescent="0.3">
      <c r="W415" t="str">
        <f>VLOOKUP(J:J,Sheet2!A:B,2,0)</f>
        <v>Nepoznata</v>
      </c>
      <c r="AY415" s="5"/>
      <c r="AZ415" t="s">
        <v>569</v>
      </c>
      <c r="BA415" s="5"/>
    </row>
    <row r="416" spans="23:53" x14ac:dyDescent="0.3">
      <c r="W416" t="str">
        <f>VLOOKUP(J:J,Sheet2!A:B,2,0)</f>
        <v>Nepoznata</v>
      </c>
      <c r="AY416" s="5"/>
      <c r="AZ416" t="s">
        <v>570</v>
      </c>
      <c r="BA416" s="5"/>
    </row>
    <row r="417" spans="23:53" x14ac:dyDescent="0.3">
      <c r="W417" t="str">
        <f>VLOOKUP(J:J,Sheet2!A:B,2,0)</f>
        <v>Nepoznata</v>
      </c>
      <c r="AY417" s="5"/>
      <c r="AZ417" t="s">
        <v>571</v>
      </c>
      <c r="BA417" s="5"/>
    </row>
    <row r="418" spans="23:53" x14ac:dyDescent="0.3">
      <c r="W418" t="str">
        <f>VLOOKUP(J:J,Sheet2!A:B,2,0)</f>
        <v>Nepoznata</v>
      </c>
      <c r="AY418" s="5"/>
      <c r="AZ418" t="s">
        <v>572</v>
      </c>
      <c r="BA418" s="5"/>
    </row>
    <row r="419" spans="23:53" x14ac:dyDescent="0.3">
      <c r="W419" t="str">
        <f>VLOOKUP(J:J,Sheet2!A:B,2,0)</f>
        <v>Nepoznata</v>
      </c>
      <c r="AY419" s="5"/>
      <c r="AZ419" t="s">
        <v>573</v>
      </c>
      <c r="BA419" s="5"/>
    </row>
    <row r="420" spans="23:53" x14ac:dyDescent="0.3">
      <c r="W420" t="str">
        <f>VLOOKUP(J:J,Sheet2!A:B,2,0)</f>
        <v>Nepoznata</v>
      </c>
      <c r="AY420" s="5"/>
      <c r="AZ420" t="s">
        <v>574</v>
      </c>
      <c r="BA420" s="5"/>
    </row>
    <row r="421" spans="23:53" x14ac:dyDescent="0.3">
      <c r="W421" t="str">
        <f>VLOOKUP(J:J,Sheet2!A:B,2,0)</f>
        <v>Nepoznata</v>
      </c>
      <c r="AY421" s="5"/>
      <c r="AZ421" t="s">
        <v>575</v>
      </c>
      <c r="BA421" s="5"/>
    </row>
    <row r="422" spans="23:53" x14ac:dyDescent="0.3">
      <c r="W422" t="str">
        <f>VLOOKUP(J:J,Sheet2!A:B,2,0)</f>
        <v>Nepoznata</v>
      </c>
      <c r="AY422" s="5"/>
      <c r="AZ422" t="s">
        <v>576</v>
      </c>
      <c r="BA422" s="5"/>
    </row>
    <row r="423" spans="23:53" x14ac:dyDescent="0.3">
      <c r="W423" t="str">
        <f>VLOOKUP(J:J,Sheet2!A:B,2,0)</f>
        <v>Nepoznata</v>
      </c>
      <c r="AY423" s="5"/>
      <c r="AZ423" t="s">
        <v>577</v>
      </c>
      <c r="BA423" s="5"/>
    </row>
    <row r="424" spans="23:53" x14ac:dyDescent="0.3">
      <c r="W424" t="str">
        <f>VLOOKUP(J:J,Sheet2!A:B,2,0)</f>
        <v>Nepoznata</v>
      </c>
      <c r="AY424" s="5"/>
      <c r="AZ424" t="s">
        <v>578</v>
      </c>
      <c r="BA424" s="5"/>
    </row>
    <row r="425" spans="23:53" x14ac:dyDescent="0.3">
      <c r="W425" t="str">
        <f>VLOOKUP(J:J,Sheet2!A:B,2,0)</f>
        <v>Nepoznata</v>
      </c>
      <c r="AY425" s="5"/>
      <c r="AZ425" t="s">
        <v>579</v>
      </c>
      <c r="BA425" s="5"/>
    </row>
    <row r="426" spans="23:53" x14ac:dyDescent="0.3">
      <c r="W426" t="str">
        <f>VLOOKUP(J:J,Sheet2!A:B,2,0)</f>
        <v>Nepoznata</v>
      </c>
      <c r="AY426" s="5"/>
      <c r="AZ426" t="s">
        <v>580</v>
      </c>
      <c r="BA426" s="5"/>
    </row>
    <row r="427" spans="23:53" x14ac:dyDescent="0.3">
      <c r="W427" t="str">
        <f>VLOOKUP(J:J,Sheet2!A:B,2,0)</f>
        <v>Nepoznata</v>
      </c>
      <c r="AY427" s="5"/>
      <c r="AZ427" t="s">
        <v>581</v>
      </c>
      <c r="BA427" s="5"/>
    </row>
    <row r="428" spans="23:53" x14ac:dyDescent="0.3">
      <c r="W428" t="str">
        <f>VLOOKUP(J:J,Sheet2!A:B,2,0)</f>
        <v>Nepoznata</v>
      </c>
      <c r="AY428" s="5"/>
      <c r="AZ428" t="s">
        <v>582</v>
      </c>
      <c r="BA428" s="5"/>
    </row>
    <row r="429" spans="23:53" x14ac:dyDescent="0.3">
      <c r="W429" t="str">
        <f>VLOOKUP(J:J,Sheet2!A:B,2,0)</f>
        <v>Nepoznata</v>
      </c>
      <c r="AY429" s="5"/>
      <c r="AZ429" t="s">
        <v>583</v>
      </c>
      <c r="BA429" s="5"/>
    </row>
    <row r="430" spans="23:53" x14ac:dyDescent="0.3">
      <c r="W430" t="str">
        <f>VLOOKUP(J:J,Sheet2!A:B,2,0)</f>
        <v>Nepoznata</v>
      </c>
      <c r="AY430" s="5"/>
      <c r="AZ430" t="s">
        <v>584</v>
      </c>
      <c r="BA430" s="5"/>
    </row>
    <row r="431" spans="23:53" x14ac:dyDescent="0.3">
      <c r="W431" t="str">
        <f>VLOOKUP(J:J,Sheet2!A:B,2,0)</f>
        <v>Nepoznata</v>
      </c>
      <c r="AY431" s="5"/>
      <c r="AZ431" t="s">
        <v>585</v>
      </c>
      <c r="BA431" s="5"/>
    </row>
    <row r="432" spans="23:53" x14ac:dyDescent="0.3">
      <c r="W432" t="str">
        <f>VLOOKUP(J:J,Sheet2!A:B,2,0)</f>
        <v>Nepoznata</v>
      </c>
      <c r="AY432" s="5"/>
      <c r="AZ432" t="s">
        <v>586</v>
      </c>
      <c r="BA432" s="5"/>
    </row>
    <row r="433" spans="23:53" x14ac:dyDescent="0.3">
      <c r="W433" t="str">
        <f>VLOOKUP(J:J,Sheet2!A:B,2,0)</f>
        <v>Nepoznata</v>
      </c>
      <c r="AY433" s="5"/>
      <c r="AZ433" t="s">
        <v>587</v>
      </c>
      <c r="BA433" s="5"/>
    </row>
    <row r="434" spans="23:53" x14ac:dyDescent="0.3">
      <c r="W434" t="str">
        <f>VLOOKUP(J:J,Sheet2!A:B,2,0)</f>
        <v>Nepoznata</v>
      </c>
      <c r="AY434" s="5"/>
      <c r="AZ434" t="s">
        <v>588</v>
      </c>
      <c r="BA434" s="5"/>
    </row>
    <row r="435" spans="23:53" x14ac:dyDescent="0.3">
      <c r="W435" t="str">
        <f>VLOOKUP(J:J,Sheet2!A:B,2,0)</f>
        <v>Nepoznata</v>
      </c>
      <c r="AY435" s="5"/>
      <c r="AZ435" t="s">
        <v>589</v>
      </c>
      <c r="BA435" s="5"/>
    </row>
    <row r="436" spans="23:53" x14ac:dyDescent="0.3">
      <c r="W436" t="str">
        <f>VLOOKUP(J:J,Sheet2!A:B,2,0)</f>
        <v>Nepoznata</v>
      </c>
      <c r="AY436" s="5"/>
      <c r="AZ436" t="s">
        <v>590</v>
      </c>
      <c r="BA436" s="5"/>
    </row>
    <row r="437" spans="23:53" x14ac:dyDescent="0.3">
      <c r="W437" t="str">
        <f>VLOOKUP(J:J,Sheet2!A:B,2,0)</f>
        <v>Nepoznata</v>
      </c>
      <c r="AY437" s="5"/>
      <c r="AZ437" t="s">
        <v>591</v>
      </c>
      <c r="BA437" s="5"/>
    </row>
    <row r="438" spans="23:53" x14ac:dyDescent="0.3">
      <c r="W438" t="str">
        <f>VLOOKUP(J:J,Sheet2!A:B,2,0)</f>
        <v>Nepoznata</v>
      </c>
      <c r="AY438" s="5"/>
      <c r="AZ438" t="s">
        <v>592</v>
      </c>
      <c r="BA438" s="5"/>
    </row>
    <row r="439" spans="23:53" x14ac:dyDescent="0.3">
      <c r="W439" t="str">
        <f>VLOOKUP(J:J,Sheet2!A:B,2,0)</f>
        <v>Nepoznata</v>
      </c>
      <c r="AY439" s="5"/>
      <c r="AZ439" t="s">
        <v>593</v>
      </c>
      <c r="BA439" s="5"/>
    </row>
    <row r="440" spans="23:53" x14ac:dyDescent="0.3">
      <c r="W440" t="str">
        <f>VLOOKUP(J:J,Sheet2!A:B,2,0)</f>
        <v>Nepoznata</v>
      </c>
      <c r="AY440" s="5"/>
      <c r="AZ440" t="s">
        <v>594</v>
      </c>
      <c r="BA440" s="5"/>
    </row>
    <row r="441" spans="23:53" x14ac:dyDescent="0.3">
      <c r="W441" t="str">
        <f>VLOOKUP(J:J,Sheet2!A:B,2,0)</f>
        <v>Nepoznata</v>
      </c>
      <c r="AY441" s="5"/>
      <c r="AZ441" t="s">
        <v>595</v>
      </c>
      <c r="BA441" s="5"/>
    </row>
    <row r="442" spans="23:53" x14ac:dyDescent="0.3">
      <c r="W442" t="str">
        <f>VLOOKUP(J:J,Sheet2!A:B,2,0)</f>
        <v>Nepoznata</v>
      </c>
      <c r="AY442" s="5"/>
      <c r="AZ442" t="s">
        <v>596</v>
      </c>
      <c r="BA442" s="5"/>
    </row>
    <row r="443" spans="23:53" x14ac:dyDescent="0.3">
      <c r="W443" t="str">
        <f>VLOOKUP(J:J,Sheet2!A:B,2,0)</f>
        <v>Nepoznata</v>
      </c>
      <c r="AY443" s="5"/>
      <c r="AZ443" t="s">
        <v>597</v>
      </c>
      <c r="BA443" s="5"/>
    </row>
    <row r="444" spans="23:53" x14ac:dyDescent="0.3">
      <c r="W444" t="str">
        <f>VLOOKUP(J:J,Sheet2!A:B,2,0)</f>
        <v>Nepoznata</v>
      </c>
      <c r="AY444" s="5"/>
      <c r="AZ444" t="s">
        <v>598</v>
      </c>
      <c r="BA444" s="5"/>
    </row>
    <row r="445" spans="23:53" x14ac:dyDescent="0.3">
      <c r="W445" t="str">
        <f>VLOOKUP(J:J,Sheet2!A:B,2,0)</f>
        <v>Nepoznata</v>
      </c>
      <c r="AY445" s="5"/>
      <c r="AZ445" t="s">
        <v>599</v>
      </c>
      <c r="BA445" s="5"/>
    </row>
    <row r="446" spans="23:53" x14ac:dyDescent="0.3">
      <c r="W446" t="str">
        <f>VLOOKUP(J:J,Sheet2!A:B,2,0)</f>
        <v>Nepoznata</v>
      </c>
      <c r="AY446" s="5"/>
      <c r="AZ446" t="s">
        <v>600</v>
      </c>
      <c r="BA446" s="5"/>
    </row>
    <row r="447" spans="23:53" x14ac:dyDescent="0.3">
      <c r="W447" t="str">
        <f>VLOOKUP(J:J,Sheet2!A:B,2,0)</f>
        <v>Nepoznata</v>
      </c>
      <c r="AY447" s="5"/>
      <c r="AZ447" t="s">
        <v>601</v>
      </c>
      <c r="BA447" s="5"/>
    </row>
    <row r="448" spans="23:53" x14ac:dyDescent="0.3">
      <c r="W448" t="str">
        <f>VLOOKUP(J:J,Sheet2!A:B,2,0)</f>
        <v>Nepoznata</v>
      </c>
      <c r="AY448" s="5"/>
      <c r="AZ448" t="s">
        <v>602</v>
      </c>
      <c r="BA448" s="5"/>
    </row>
    <row r="449" spans="23:53" x14ac:dyDescent="0.3">
      <c r="W449" t="str">
        <f>VLOOKUP(J:J,Sheet2!A:B,2,0)</f>
        <v>Nepoznata</v>
      </c>
      <c r="AY449" s="5"/>
      <c r="AZ449" t="s">
        <v>603</v>
      </c>
      <c r="BA449" s="5"/>
    </row>
    <row r="450" spans="23:53" x14ac:dyDescent="0.3">
      <c r="W450" t="str">
        <f>VLOOKUP(J:J,Sheet2!A:B,2,0)</f>
        <v>Nepoznata</v>
      </c>
      <c r="AY450" s="5"/>
      <c r="AZ450" t="s">
        <v>604</v>
      </c>
      <c r="BA450" s="5"/>
    </row>
    <row r="451" spans="23:53" x14ac:dyDescent="0.3">
      <c r="W451" t="str">
        <f>VLOOKUP(J:J,Sheet2!A:B,2,0)</f>
        <v>Nepoznata</v>
      </c>
      <c r="AY451" s="5"/>
      <c r="AZ451" t="s">
        <v>605</v>
      </c>
      <c r="BA451" s="5"/>
    </row>
    <row r="452" spans="23:53" x14ac:dyDescent="0.3">
      <c r="W452" t="str">
        <f>VLOOKUP(J:J,Sheet2!A:B,2,0)</f>
        <v>Nepoznata</v>
      </c>
      <c r="AY452" s="5"/>
      <c r="AZ452" t="s">
        <v>606</v>
      </c>
      <c r="BA452" s="5"/>
    </row>
    <row r="453" spans="23:53" x14ac:dyDescent="0.3">
      <c r="W453" t="str">
        <f>VLOOKUP(J:J,Sheet2!A:B,2,0)</f>
        <v>Nepoznata</v>
      </c>
      <c r="AY453" s="5"/>
      <c r="AZ453" t="s">
        <v>607</v>
      </c>
      <c r="BA453" s="5"/>
    </row>
    <row r="454" spans="23:53" x14ac:dyDescent="0.3">
      <c r="W454" t="str">
        <f>VLOOKUP(J:J,Sheet2!A:B,2,0)</f>
        <v>Nepoznata</v>
      </c>
      <c r="AY454" s="5"/>
      <c r="AZ454" t="s">
        <v>608</v>
      </c>
      <c r="BA454" s="5"/>
    </row>
    <row r="455" spans="23:53" x14ac:dyDescent="0.3">
      <c r="W455" t="str">
        <f>VLOOKUP(J:J,Sheet2!A:B,2,0)</f>
        <v>Nepoznata</v>
      </c>
      <c r="AY455" s="5"/>
      <c r="AZ455" t="s">
        <v>609</v>
      </c>
      <c r="BA455" s="5"/>
    </row>
    <row r="456" spans="23:53" x14ac:dyDescent="0.3">
      <c r="W456" t="str">
        <f>VLOOKUP(J:J,Sheet2!A:B,2,0)</f>
        <v>Nepoznata</v>
      </c>
      <c r="AY456" s="5"/>
      <c r="AZ456" t="s">
        <v>610</v>
      </c>
      <c r="BA456" s="5"/>
    </row>
    <row r="457" spans="23:53" x14ac:dyDescent="0.3">
      <c r="W457" t="str">
        <f>VLOOKUP(J:J,Sheet2!A:B,2,0)</f>
        <v>Nepoznata</v>
      </c>
      <c r="AY457" s="5"/>
      <c r="AZ457" t="s">
        <v>611</v>
      </c>
      <c r="BA457" s="5"/>
    </row>
    <row r="458" spans="23:53" x14ac:dyDescent="0.3">
      <c r="W458" t="str">
        <f>VLOOKUP(J:J,Sheet2!A:B,2,0)</f>
        <v>Nepoznata</v>
      </c>
      <c r="AY458" s="5"/>
      <c r="AZ458" t="s">
        <v>612</v>
      </c>
      <c r="BA458" s="5"/>
    </row>
    <row r="459" spans="23:53" x14ac:dyDescent="0.3">
      <c r="W459" t="str">
        <f>VLOOKUP(J:J,Sheet2!A:B,2,0)</f>
        <v>Nepoznata</v>
      </c>
      <c r="AY459" s="5"/>
      <c r="AZ459" t="s">
        <v>613</v>
      </c>
      <c r="BA459" s="5"/>
    </row>
    <row r="460" spans="23:53" x14ac:dyDescent="0.3">
      <c r="W460" t="str">
        <f>VLOOKUP(J:J,Sheet2!A:B,2,0)</f>
        <v>Nepoznata</v>
      </c>
      <c r="AY460" s="5"/>
      <c r="AZ460" t="s">
        <v>614</v>
      </c>
      <c r="BA460" s="5"/>
    </row>
    <row r="461" spans="23:53" x14ac:dyDescent="0.3">
      <c r="W461" t="str">
        <f>VLOOKUP(J:J,Sheet2!A:B,2,0)</f>
        <v>Nepoznata</v>
      </c>
      <c r="AY461" s="5"/>
      <c r="AZ461" t="s">
        <v>615</v>
      </c>
      <c r="BA461" s="5"/>
    </row>
    <row r="462" spans="23:53" x14ac:dyDescent="0.3">
      <c r="W462" t="str">
        <f>VLOOKUP(J:J,Sheet2!A:B,2,0)</f>
        <v>Nepoznata</v>
      </c>
      <c r="AY462" s="5"/>
      <c r="AZ462" t="s">
        <v>616</v>
      </c>
      <c r="BA462" s="5"/>
    </row>
    <row r="463" spans="23:53" x14ac:dyDescent="0.3">
      <c r="W463" t="str">
        <f>VLOOKUP(J:J,Sheet2!A:B,2,0)</f>
        <v>Nepoznata</v>
      </c>
      <c r="AY463" s="5"/>
      <c r="AZ463" t="s">
        <v>617</v>
      </c>
      <c r="BA463" s="5"/>
    </row>
    <row r="464" spans="23:53" x14ac:dyDescent="0.3">
      <c r="W464" t="str">
        <f>VLOOKUP(J:J,Sheet2!A:B,2,0)</f>
        <v>Nepoznata</v>
      </c>
      <c r="AY464" s="5"/>
      <c r="AZ464" t="s">
        <v>618</v>
      </c>
      <c r="BA464" s="5"/>
    </row>
    <row r="465" spans="23:53" x14ac:dyDescent="0.3">
      <c r="W465" t="str">
        <f>VLOOKUP(J:J,Sheet2!A:B,2,0)</f>
        <v>Nepoznata</v>
      </c>
      <c r="AY465" s="5"/>
      <c r="AZ465" t="s">
        <v>619</v>
      </c>
      <c r="BA465" s="5"/>
    </row>
    <row r="466" spans="23:53" x14ac:dyDescent="0.3">
      <c r="W466" t="str">
        <f>VLOOKUP(J:J,Sheet2!A:B,2,0)</f>
        <v>Nepoznata</v>
      </c>
      <c r="AY466" s="5"/>
      <c r="AZ466" t="s">
        <v>620</v>
      </c>
      <c r="BA466" s="5"/>
    </row>
    <row r="467" spans="23:53" x14ac:dyDescent="0.3">
      <c r="W467" t="str">
        <f>VLOOKUP(J:J,Sheet2!A:B,2,0)</f>
        <v>Nepoznata</v>
      </c>
      <c r="AY467" s="5"/>
      <c r="AZ467" t="s">
        <v>621</v>
      </c>
      <c r="BA467" s="5"/>
    </row>
    <row r="468" spans="23:53" x14ac:dyDescent="0.3">
      <c r="W468" t="str">
        <f>VLOOKUP(J:J,Sheet2!A:B,2,0)</f>
        <v>Nepoznata</v>
      </c>
      <c r="AY468" s="5"/>
      <c r="AZ468" t="s">
        <v>622</v>
      </c>
      <c r="BA468" s="5"/>
    </row>
    <row r="469" spans="23:53" x14ac:dyDescent="0.3">
      <c r="W469" t="str">
        <f>VLOOKUP(J:J,Sheet2!A:B,2,0)</f>
        <v>Nepoznata</v>
      </c>
      <c r="AY469" s="5"/>
      <c r="AZ469" t="s">
        <v>623</v>
      </c>
      <c r="BA469" s="5"/>
    </row>
    <row r="470" spans="23:53" x14ac:dyDescent="0.3">
      <c r="W470" t="str">
        <f>VLOOKUP(J:J,Sheet2!A:B,2,0)</f>
        <v>Nepoznata</v>
      </c>
      <c r="AY470" s="5"/>
      <c r="AZ470" t="s">
        <v>624</v>
      </c>
      <c r="BA470" s="5"/>
    </row>
    <row r="471" spans="23:53" x14ac:dyDescent="0.3">
      <c r="W471" t="str">
        <f>VLOOKUP(J:J,Sheet2!A:B,2,0)</f>
        <v>Nepoznata</v>
      </c>
      <c r="AY471" s="5"/>
      <c r="AZ471" t="s">
        <v>625</v>
      </c>
      <c r="BA471" s="5"/>
    </row>
    <row r="472" spans="23:53" x14ac:dyDescent="0.3">
      <c r="W472" t="str">
        <f>VLOOKUP(J:J,Sheet2!A:B,2,0)</f>
        <v>Nepoznata</v>
      </c>
      <c r="AY472" s="5"/>
      <c r="AZ472" t="s">
        <v>626</v>
      </c>
      <c r="BA472" s="5"/>
    </row>
    <row r="473" spans="23:53" x14ac:dyDescent="0.3">
      <c r="W473" t="str">
        <f>VLOOKUP(J:J,Sheet2!A:B,2,0)</f>
        <v>Nepoznata</v>
      </c>
      <c r="AY473" s="5"/>
      <c r="AZ473" t="s">
        <v>627</v>
      </c>
      <c r="BA473" s="5"/>
    </row>
    <row r="474" spans="23:53" x14ac:dyDescent="0.3">
      <c r="W474" t="str">
        <f>VLOOKUP(J:J,Sheet2!A:B,2,0)</f>
        <v>Nepoznata</v>
      </c>
      <c r="AY474" s="5"/>
      <c r="AZ474" t="s">
        <v>628</v>
      </c>
      <c r="BA474" s="5"/>
    </row>
    <row r="475" spans="23:53" x14ac:dyDescent="0.3">
      <c r="W475" t="str">
        <f>VLOOKUP(J:J,Sheet2!A:B,2,0)</f>
        <v>Nepoznata</v>
      </c>
      <c r="AY475" s="5"/>
      <c r="AZ475" t="s">
        <v>629</v>
      </c>
      <c r="BA475" s="5"/>
    </row>
    <row r="476" spans="23:53" x14ac:dyDescent="0.3">
      <c r="W476" t="str">
        <f>VLOOKUP(J:J,Sheet2!A:B,2,0)</f>
        <v>Nepoznata</v>
      </c>
      <c r="AY476" s="5"/>
      <c r="AZ476" t="s">
        <v>630</v>
      </c>
      <c r="BA476" s="5"/>
    </row>
    <row r="477" spans="23:53" x14ac:dyDescent="0.3">
      <c r="W477" t="str">
        <f>VLOOKUP(J:J,Sheet2!A:B,2,0)</f>
        <v>Nepoznata</v>
      </c>
      <c r="AY477" s="5"/>
      <c r="AZ477" t="s">
        <v>631</v>
      </c>
      <c r="BA477" s="5"/>
    </row>
    <row r="478" spans="23:53" x14ac:dyDescent="0.3">
      <c r="W478" t="str">
        <f>VLOOKUP(J:J,Sheet2!A:B,2,0)</f>
        <v>Nepoznata</v>
      </c>
      <c r="AY478" s="5"/>
      <c r="AZ478" t="s">
        <v>632</v>
      </c>
      <c r="BA478" s="5"/>
    </row>
    <row r="479" spans="23:53" x14ac:dyDescent="0.3">
      <c r="W479" t="str">
        <f>VLOOKUP(J:J,Sheet2!A:B,2,0)</f>
        <v>Nepoznata</v>
      </c>
      <c r="AY479" s="5"/>
      <c r="AZ479" t="s">
        <v>633</v>
      </c>
      <c r="BA479" s="5"/>
    </row>
    <row r="480" spans="23:53" x14ac:dyDescent="0.3">
      <c r="W480" t="str">
        <f>VLOOKUP(J:J,Sheet2!A:B,2,0)</f>
        <v>Nepoznata</v>
      </c>
      <c r="AY480" s="5"/>
      <c r="AZ480" t="s">
        <v>634</v>
      </c>
      <c r="BA480" s="5"/>
    </row>
    <row r="481" spans="23:53" x14ac:dyDescent="0.3">
      <c r="W481" t="str">
        <f>VLOOKUP(J:J,Sheet2!A:B,2,0)</f>
        <v>Nepoznata</v>
      </c>
      <c r="AY481" s="5"/>
      <c r="AZ481" t="s">
        <v>635</v>
      </c>
      <c r="BA481" s="5"/>
    </row>
    <row r="482" spans="23:53" x14ac:dyDescent="0.3">
      <c r="W482" t="str">
        <f>VLOOKUP(J:J,Sheet2!A:B,2,0)</f>
        <v>Nepoznata</v>
      </c>
      <c r="AY482" s="5"/>
      <c r="AZ482" t="s">
        <v>636</v>
      </c>
      <c r="BA482" s="5"/>
    </row>
    <row r="483" spans="23:53" x14ac:dyDescent="0.3">
      <c r="W483" t="str">
        <f>VLOOKUP(J:J,Sheet2!A:B,2,0)</f>
        <v>Nepoznata</v>
      </c>
      <c r="AY483" s="5"/>
      <c r="AZ483" t="s">
        <v>637</v>
      </c>
      <c r="BA483" s="5"/>
    </row>
    <row r="484" spans="23:53" x14ac:dyDescent="0.3">
      <c r="W484" t="str">
        <f>VLOOKUP(J:J,Sheet2!A:B,2,0)</f>
        <v>Nepoznata</v>
      </c>
      <c r="AY484" s="5"/>
      <c r="AZ484" t="s">
        <v>638</v>
      </c>
      <c r="BA484" s="5"/>
    </row>
    <row r="485" spans="23:53" x14ac:dyDescent="0.3">
      <c r="W485" t="str">
        <f>VLOOKUP(J:J,Sheet2!A:B,2,0)</f>
        <v>Nepoznata</v>
      </c>
      <c r="AY485" s="5"/>
      <c r="AZ485" t="s">
        <v>639</v>
      </c>
      <c r="BA485" s="5"/>
    </row>
    <row r="486" spans="23:53" x14ac:dyDescent="0.3">
      <c r="W486" t="str">
        <f>VLOOKUP(J:J,Sheet2!A:B,2,0)</f>
        <v>Nepoznata</v>
      </c>
      <c r="AY486" s="5"/>
      <c r="AZ486" t="s">
        <v>640</v>
      </c>
      <c r="BA486" s="5"/>
    </row>
    <row r="487" spans="23:53" x14ac:dyDescent="0.3">
      <c r="W487" t="str">
        <f>VLOOKUP(J:J,Sheet2!A:B,2,0)</f>
        <v>Nepoznata</v>
      </c>
      <c r="AY487" s="5"/>
      <c r="AZ487" t="s">
        <v>641</v>
      </c>
      <c r="BA487" s="5"/>
    </row>
    <row r="488" spans="23:53" x14ac:dyDescent="0.3">
      <c r="W488" t="str">
        <f>VLOOKUP(J:J,Sheet2!A:B,2,0)</f>
        <v>Nepoznata</v>
      </c>
      <c r="AY488" s="5"/>
      <c r="AZ488" t="s">
        <v>642</v>
      </c>
      <c r="BA488" s="5"/>
    </row>
    <row r="489" spans="23:53" x14ac:dyDescent="0.3">
      <c r="W489" t="str">
        <f>VLOOKUP(J:J,Sheet2!A:B,2,0)</f>
        <v>Nepoznata</v>
      </c>
      <c r="AY489" s="5"/>
      <c r="AZ489" t="s">
        <v>643</v>
      </c>
      <c r="BA489" s="5"/>
    </row>
    <row r="490" spans="23:53" x14ac:dyDescent="0.3">
      <c r="W490" t="str">
        <f>VLOOKUP(J:J,Sheet2!A:B,2,0)</f>
        <v>Nepoznata</v>
      </c>
      <c r="AY490" s="5"/>
      <c r="AZ490" t="s">
        <v>644</v>
      </c>
      <c r="BA490" s="5"/>
    </row>
    <row r="491" spans="23:53" x14ac:dyDescent="0.3">
      <c r="W491" t="str">
        <f>VLOOKUP(J:J,Sheet2!A:B,2,0)</f>
        <v>Nepoznata</v>
      </c>
      <c r="AY491" s="5"/>
      <c r="AZ491" t="s">
        <v>645</v>
      </c>
      <c r="BA491" s="5"/>
    </row>
    <row r="492" spans="23:53" x14ac:dyDescent="0.3">
      <c r="W492" t="str">
        <f>VLOOKUP(J:J,Sheet2!A:B,2,0)</f>
        <v>Nepoznata</v>
      </c>
      <c r="AY492" s="5"/>
      <c r="AZ492" t="s">
        <v>646</v>
      </c>
      <c r="BA492" s="5"/>
    </row>
    <row r="493" spans="23:53" x14ac:dyDescent="0.3">
      <c r="W493" t="str">
        <f>VLOOKUP(J:J,Sheet2!A:B,2,0)</f>
        <v>Nepoznata</v>
      </c>
      <c r="AY493" s="5"/>
      <c r="AZ493" t="s">
        <v>647</v>
      </c>
      <c r="BA493" s="5"/>
    </row>
    <row r="494" spans="23:53" x14ac:dyDescent="0.3">
      <c r="W494" t="str">
        <f>VLOOKUP(J:J,Sheet2!A:B,2,0)</f>
        <v>Nepoznata</v>
      </c>
      <c r="AY494" s="5"/>
      <c r="AZ494" t="s">
        <v>648</v>
      </c>
      <c r="BA494" s="5"/>
    </row>
    <row r="495" spans="23:53" x14ac:dyDescent="0.3">
      <c r="W495" t="str">
        <f>VLOOKUP(J:J,Sheet2!A:B,2,0)</f>
        <v>Nepoznata</v>
      </c>
      <c r="AY495" s="5"/>
      <c r="AZ495" t="s">
        <v>649</v>
      </c>
      <c r="BA495" s="5"/>
    </row>
    <row r="496" spans="23:53" x14ac:dyDescent="0.3">
      <c r="W496" t="str">
        <f>VLOOKUP(J:J,Sheet2!A:B,2,0)</f>
        <v>Nepoznata</v>
      </c>
      <c r="AY496" s="5"/>
      <c r="AZ496" t="s">
        <v>650</v>
      </c>
      <c r="BA496" s="5"/>
    </row>
    <row r="497" spans="23:53" x14ac:dyDescent="0.3">
      <c r="W497" t="str">
        <f>VLOOKUP(J:J,Sheet2!A:B,2,0)</f>
        <v>Nepoznata</v>
      </c>
      <c r="AY497" s="5"/>
      <c r="AZ497" t="s">
        <v>651</v>
      </c>
      <c r="BA497" s="5"/>
    </row>
    <row r="498" spans="23:53" x14ac:dyDescent="0.3">
      <c r="W498" t="str">
        <f>VLOOKUP(J:J,Sheet2!A:B,2,0)</f>
        <v>Nepoznata</v>
      </c>
      <c r="AY498" s="5"/>
      <c r="AZ498" t="s">
        <v>652</v>
      </c>
      <c r="BA498" s="5"/>
    </row>
    <row r="499" spans="23:53" x14ac:dyDescent="0.3">
      <c r="W499" t="str">
        <f>VLOOKUP(J:J,Sheet2!A:B,2,0)</f>
        <v>Nepoznata</v>
      </c>
      <c r="AY499" s="5"/>
      <c r="AZ499" t="s">
        <v>653</v>
      </c>
      <c r="BA499" s="5"/>
    </row>
    <row r="500" spans="23:53" x14ac:dyDescent="0.3">
      <c r="W500" t="str">
        <f>VLOOKUP(J:J,Sheet2!A:B,2,0)</f>
        <v>Nepoznata</v>
      </c>
      <c r="AY500" s="5"/>
      <c r="AZ500" t="s">
        <v>654</v>
      </c>
      <c r="BA500" s="5"/>
    </row>
    <row r="501" spans="23:53" x14ac:dyDescent="0.3">
      <c r="W501" t="str">
        <f>VLOOKUP(J:J,Sheet2!A:B,2,0)</f>
        <v>Nepoznata</v>
      </c>
      <c r="AY501" s="5"/>
      <c r="AZ501" t="s">
        <v>655</v>
      </c>
      <c r="BA501" s="5"/>
    </row>
    <row r="502" spans="23:53" x14ac:dyDescent="0.3">
      <c r="W502" t="str">
        <f>VLOOKUP(J:J,Sheet2!A:B,2,0)</f>
        <v>Nepoznata</v>
      </c>
      <c r="AY502" s="5"/>
      <c r="AZ502" t="s">
        <v>656</v>
      </c>
      <c r="BA502" s="5"/>
    </row>
    <row r="503" spans="23:53" x14ac:dyDescent="0.3">
      <c r="W503" t="str">
        <f>VLOOKUP(J:J,Sheet2!A:B,2,0)</f>
        <v>Nepoznata</v>
      </c>
      <c r="AY503" s="5"/>
      <c r="AZ503" t="s">
        <v>657</v>
      </c>
      <c r="BA503" s="5"/>
    </row>
    <row r="504" spans="23:53" x14ac:dyDescent="0.3">
      <c r="W504" t="str">
        <f>VLOOKUP(J:J,Sheet2!A:B,2,0)</f>
        <v>Nepoznata</v>
      </c>
      <c r="AY504" s="5"/>
      <c r="AZ504" t="s">
        <v>658</v>
      </c>
      <c r="BA504" s="5"/>
    </row>
    <row r="505" spans="23:53" x14ac:dyDescent="0.3">
      <c r="W505" t="str">
        <f>VLOOKUP(J:J,Sheet2!A:B,2,0)</f>
        <v>Nepoznata</v>
      </c>
      <c r="AY505" s="5"/>
      <c r="AZ505" t="s">
        <v>659</v>
      </c>
      <c r="BA505" s="5"/>
    </row>
    <row r="506" spans="23:53" x14ac:dyDescent="0.3">
      <c r="W506" t="str">
        <f>VLOOKUP(J:J,Sheet2!A:B,2,0)</f>
        <v>Nepoznata</v>
      </c>
      <c r="AY506" s="5"/>
      <c r="AZ506" t="s">
        <v>660</v>
      </c>
      <c r="BA506" s="5"/>
    </row>
    <row r="507" spans="23:53" x14ac:dyDescent="0.3">
      <c r="W507" t="str">
        <f>VLOOKUP(J:J,Sheet2!A:B,2,0)</f>
        <v>Nepoznata</v>
      </c>
      <c r="AY507" s="5"/>
      <c r="AZ507" t="s">
        <v>661</v>
      </c>
      <c r="BA507" s="5"/>
    </row>
    <row r="508" spans="23:53" x14ac:dyDescent="0.3">
      <c r="W508" t="str">
        <f>VLOOKUP(J:J,Sheet2!A:B,2,0)</f>
        <v>Nepoznata</v>
      </c>
      <c r="AY508" s="5"/>
      <c r="AZ508" t="s">
        <v>662</v>
      </c>
      <c r="BA508" s="5"/>
    </row>
    <row r="509" spans="23:53" x14ac:dyDescent="0.3">
      <c r="W509" t="str">
        <f>VLOOKUP(J:J,Sheet2!A:B,2,0)</f>
        <v>Nepoznata</v>
      </c>
      <c r="AY509" s="5"/>
      <c r="AZ509" t="s">
        <v>663</v>
      </c>
      <c r="BA509" s="5"/>
    </row>
    <row r="510" spans="23:53" x14ac:dyDescent="0.3">
      <c r="W510" t="str">
        <f>VLOOKUP(J:J,Sheet2!A:B,2,0)</f>
        <v>Nepoznata</v>
      </c>
      <c r="AY510" s="5"/>
      <c r="AZ510" t="s">
        <v>664</v>
      </c>
      <c r="BA510" s="5"/>
    </row>
    <row r="511" spans="23:53" x14ac:dyDescent="0.3">
      <c r="W511" t="str">
        <f>VLOOKUP(J:J,Sheet2!A:B,2,0)</f>
        <v>Nepoznata</v>
      </c>
      <c r="AY511" s="5"/>
      <c r="AZ511" t="s">
        <v>665</v>
      </c>
      <c r="BA511" s="5"/>
    </row>
    <row r="512" spans="23:53" x14ac:dyDescent="0.3">
      <c r="W512" t="str">
        <f>VLOOKUP(J:J,Sheet2!A:B,2,0)</f>
        <v>Nepoznata</v>
      </c>
      <c r="AY512" s="5"/>
      <c r="AZ512" t="s">
        <v>666</v>
      </c>
      <c r="BA512" s="5"/>
    </row>
    <row r="513" spans="23:53" x14ac:dyDescent="0.3">
      <c r="W513" t="str">
        <f>VLOOKUP(J:J,Sheet2!A:B,2,0)</f>
        <v>Nepoznata</v>
      </c>
      <c r="AY513" s="5"/>
      <c r="AZ513" t="s">
        <v>667</v>
      </c>
      <c r="BA513" s="5"/>
    </row>
    <row r="514" spans="23:53" x14ac:dyDescent="0.3">
      <c r="W514" t="str">
        <f>VLOOKUP(J:J,Sheet2!A:B,2,0)</f>
        <v>Nepoznata</v>
      </c>
      <c r="AY514" s="5"/>
      <c r="AZ514" t="s">
        <v>668</v>
      </c>
      <c r="BA514" s="5"/>
    </row>
    <row r="515" spans="23:53" x14ac:dyDescent="0.3">
      <c r="W515" t="str">
        <f>VLOOKUP(J:J,Sheet2!A:B,2,0)</f>
        <v>Nepoznata</v>
      </c>
      <c r="AY515" s="5"/>
      <c r="AZ515" t="s">
        <v>669</v>
      </c>
      <c r="BA515" s="5"/>
    </row>
    <row r="516" spans="23:53" x14ac:dyDescent="0.3">
      <c r="W516" t="str">
        <f>VLOOKUP(J:J,Sheet2!A:B,2,0)</f>
        <v>Nepoznata</v>
      </c>
      <c r="AY516" s="5"/>
      <c r="AZ516" t="s">
        <v>670</v>
      </c>
      <c r="BA516" s="5"/>
    </row>
    <row r="517" spans="23:53" x14ac:dyDescent="0.3">
      <c r="W517" t="str">
        <f>VLOOKUP(J:J,Sheet2!A:B,2,0)</f>
        <v>Nepoznata</v>
      </c>
      <c r="AY517" s="5"/>
      <c r="AZ517" t="s">
        <v>671</v>
      </c>
      <c r="BA517" s="5"/>
    </row>
    <row r="518" spans="23:53" x14ac:dyDescent="0.3">
      <c r="W518" t="str">
        <f>VLOOKUP(J:J,Sheet2!A:B,2,0)</f>
        <v>Nepoznata</v>
      </c>
      <c r="AY518" s="5"/>
      <c r="AZ518" t="s">
        <v>672</v>
      </c>
      <c r="BA518" s="5"/>
    </row>
    <row r="519" spans="23:53" x14ac:dyDescent="0.3">
      <c r="W519" t="str">
        <f>VLOOKUP(J:J,Sheet2!A:B,2,0)</f>
        <v>Nepoznata</v>
      </c>
      <c r="AY519" s="5"/>
      <c r="AZ519" t="s">
        <v>673</v>
      </c>
      <c r="BA519" s="5"/>
    </row>
    <row r="520" spans="23:53" x14ac:dyDescent="0.3">
      <c r="W520" t="str">
        <f>VLOOKUP(J:J,Sheet2!A:B,2,0)</f>
        <v>Nepoznata</v>
      </c>
      <c r="AY520" s="5"/>
      <c r="AZ520" t="s">
        <v>674</v>
      </c>
      <c r="BA520" s="5"/>
    </row>
    <row r="521" spans="23:53" x14ac:dyDescent="0.3">
      <c r="W521" t="str">
        <f>VLOOKUP(J:J,Sheet2!A:B,2,0)</f>
        <v>Nepoznata</v>
      </c>
      <c r="AY521" s="5"/>
      <c r="AZ521" t="s">
        <v>675</v>
      </c>
      <c r="BA521" s="5"/>
    </row>
    <row r="522" spans="23:53" x14ac:dyDescent="0.3">
      <c r="W522" t="str">
        <f>VLOOKUP(J:J,Sheet2!A:B,2,0)</f>
        <v>Nepoznata</v>
      </c>
      <c r="AY522" s="5"/>
      <c r="AZ522" t="s">
        <v>676</v>
      </c>
      <c r="BA522" s="5"/>
    </row>
    <row r="523" spans="23:53" x14ac:dyDescent="0.3">
      <c r="W523" t="str">
        <f>VLOOKUP(J:J,Sheet2!A:B,2,0)</f>
        <v>Nepoznata</v>
      </c>
      <c r="AY523" s="5"/>
      <c r="AZ523" t="s">
        <v>677</v>
      </c>
      <c r="BA523" s="5"/>
    </row>
    <row r="524" spans="23:53" x14ac:dyDescent="0.3">
      <c r="W524" t="str">
        <f>VLOOKUP(J:J,Sheet2!A:B,2,0)</f>
        <v>Nepoznata</v>
      </c>
      <c r="AY524" s="5"/>
      <c r="AZ524" t="s">
        <v>678</v>
      </c>
      <c r="BA524" s="5"/>
    </row>
    <row r="525" spans="23:53" x14ac:dyDescent="0.3">
      <c r="W525" t="str">
        <f>VLOOKUP(J:J,Sheet2!A:B,2,0)</f>
        <v>Nepoznata</v>
      </c>
      <c r="AY525" s="5"/>
      <c r="AZ525" t="s">
        <v>679</v>
      </c>
      <c r="BA525" s="5"/>
    </row>
    <row r="526" spans="23:53" x14ac:dyDescent="0.3">
      <c r="W526" t="str">
        <f>VLOOKUP(J:J,Sheet2!A:B,2,0)</f>
        <v>Nepoznata</v>
      </c>
      <c r="AY526" s="5"/>
      <c r="AZ526" t="s">
        <v>680</v>
      </c>
      <c r="BA526" s="5"/>
    </row>
    <row r="527" spans="23:53" x14ac:dyDescent="0.3">
      <c r="W527" t="str">
        <f>VLOOKUP(J:J,Sheet2!A:B,2,0)</f>
        <v>Nepoznata</v>
      </c>
      <c r="AY527" s="5"/>
      <c r="AZ527" t="s">
        <v>681</v>
      </c>
      <c r="BA527" s="5"/>
    </row>
    <row r="528" spans="23:53" x14ac:dyDescent="0.3">
      <c r="W528" t="str">
        <f>VLOOKUP(J:J,Sheet2!A:B,2,0)</f>
        <v>Nepoznata</v>
      </c>
      <c r="AY528" s="5"/>
      <c r="AZ528" t="s">
        <v>682</v>
      </c>
      <c r="BA528" s="5"/>
    </row>
    <row r="529" spans="23:53" x14ac:dyDescent="0.3">
      <c r="W529" t="str">
        <f>VLOOKUP(J:J,Sheet2!A:B,2,0)</f>
        <v>Nepoznata</v>
      </c>
      <c r="AY529" s="5"/>
      <c r="AZ529" t="s">
        <v>683</v>
      </c>
      <c r="BA529" s="5"/>
    </row>
    <row r="530" spans="23:53" x14ac:dyDescent="0.3">
      <c r="W530" t="str">
        <f>VLOOKUP(J:J,Sheet2!A:B,2,0)</f>
        <v>Nepoznata</v>
      </c>
      <c r="AY530" s="5"/>
      <c r="AZ530" t="s">
        <v>684</v>
      </c>
      <c r="BA530" s="5"/>
    </row>
    <row r="531" spans="23:53" x14ac:dyDescent="0.3">
      <c r="W531" t="str">
        <f>VLOOKUP(J:J,Sheet2!A:B,2,0)</f>
        <v>Nepoznata</v>
      </c>
      <c r="AY531" s="5"/>
      <c r="AZ531" t="s">
        <v>685</v>
      </c>
      <c r="BA531" s="5"/>
    </row>
    <row r="532" spans="23:53" x14ac:dyDescent="0.3">
      <c r="W532" t="str">
        <f>VLOOKUP(J:J,Sheet2!A:B,2,0)</f>
        <v>Nepoznata</v>
      </c>
      <c r="AY532" s="5"/>
      <c r="AZ532" t="s">
        <v>686</v>
      </c>
      <c r="BA532" s="5"/>
    </row>
    <row r="533" spans="23:53" x14ac:dyDescent="0.3">
      <c r="W533" t="str">
        <f>VLOOKUP(J:J,Sheet2!A:B,2,0)</f>
        <v>Nepoznata</v>
      </c>
      <c r="AY533" s="5"/>
      <c r="AZ533" t="s">
        <v>687</v>
      </c>
      <c r="BA533" s="5"/>
    </row>
    <row r="534" spans="23:53" x14ac:dyDescent="0.3">
      <c r="W534" t="str">
        <f>VLOOKUP(J:J,Sheet2!A:B,2,0)</f>
        <v>Nepoznata</v>
      </c>
      <c r="AY534" s="5"/>
      <c r="AZ534" t="s">
        <v>688</v>
      </c>
      <c r="BA534" s="5"/>
    </row>
    <row r="535" spans="23:53" x14ac:dyDescent="0.3">
      <c r="W535" t="str">
        <f>VLOOKUP(J:J,Sheet2!A:B,2,0)</f>
        <v>Nepoznata</v>
      </c>
      <c r="AY535" s="5"/>
      <c r="AZ535" t="s">
        <v>689</v>
      </c>
      <c r="BA535" s="5"/>
    </row>
    <row r="536" spans="23:53" x14ac:dyDescent="0.3">
      <c r="W536" t="str">
        <f>VLOOKUP(J:J,Sheet2!A:B,2,0)</f>
        <v>Nepoznata</v>
      </c>
      <c r="AY536" s="5"/>
      <c r="AZ536" t="s">
        <v>690</v>
      </c>
      <c r="BA536" s="5"/>
    </row>
    <row r="537" spans="23:53" x14ac:dyDescent="0.3">
      <c r="W537" t="str">
        <f>VLOOKUP(J:J,Sheet2!A:B,2,0)</f>
        <v>Nepoznata</v>
      </c>
      <c r="AY537" s="5"/>
      <c r="AZ537" t="s">
        <v>691</v>
      </c>
      <c r="BA537" s="5"/>
    </row>
    <row r="538" spans="23:53" x14ac:dyDescent="0.3">
      <c r="W538" t="str">
        <f>VLOOKUP(J:J,Sheet2!A:B,2,0)</f>
        <v>Nepoznata</v>
      </c>
      <c r="AY538" s="5"/>
      <c r="AZ538" t="s">
        <v>692</v>
      </c>
      <c r="BA538" s="5"/>
    </row>
    <row r="539" spans="23:53" x14ac:dyDescent="0.3">
      <c r="W539" t="str">
        <f>VLOOKUP(J:J,Sheet2!A:B,2,0)</f>
        <v>Nepoznata</v>
      </c>
      <c r="AY539" s="5"/>
      <c r="AZ539" t="s">
        <v>693</v>
      </c>
      <c r="BA539" s="5"/>
    </row>
    <row r="540" spans="23:53" x14ac:dyDescent="0.3">
      <c r="W540" t="str">
        <f>VLOOKUP(J:J,Sheet2!A:B,2,0)</f>
        <v>Nepoznata</v>
      </c>
      <c r="AY540" s="5"/>
      <c r="AZ540" t="s">
        <v>694</v>
      </c>
      <c r="BA540" s="5"/>
    </row>
    <row r="541" spans="23:53" x14ac:dyDescent="0.3">
      <c r="W541" t="str">
        <f>VLOOKUP(J:J,Sheet2!A:B,2,0)</f>
        <v>Nepoznata</v>
      </c>
      <c r="AY541" s="5"/>
      <c r="AZ541" t="s">
        <v>695</v>
      </c>
      <c r="BA541" s="5"/>
    </row>
    <row r="542" spans="23:53" x14ac:dyDescent="0.3">
      <c r="W542" t="str">
        <f>VLOOKUP(J:J,Sheet2!A:B,2,0)</f>
        <v>Nepoznata</v>
      </c>
      <c r="AY542" s="5"/>
      <c r="AZ542" t="s">
        <v>696</v>
      </c>
      <c r="BA542" s="5"/>
    </row>
    <row r="543" spans="23:53" x14ac:dyDescent="0.3">
      <c r="W543" t="str">
        <f>VLOOKUP(J:J,Sheet2!A:B,2,0)</f>
        <v>Nepoznata</v>
      </c>
      <c r="AY543" s="5"/>
      <c r="AZ543" t="s">
        <v>697</v>
      </c>
      <c r="BA543" s="5"/>
    </row>
    <row r="544" spans="23:53" x14ac:dyDescent="0.3">
      <c r="W544" t="str">
        <f>VLOOKUP(J:J,Sheet2!A:B,2,0)</f>
        <v>Nepoznata</v>
      </c>
      <c r="AY544" s="5"/>
      <c r="AZ544" t="s">
        <v>698</v>
      </c>
      <c r="BA544" s="5"/>
    </row>
    <row r="545" spans="23:53" x14ac:dyDescent="0.3">
      <c r="W545" t="str">
        <f>VLOOKUP(J:J,Sheet2!A:B,2,0)</f>
        <v>Nepoznata</v>
      </c>
      <c r="AY545" s="5"/>
      <c r="AZ545" t="s">
        <v>699</v>
      </c>
      <c r="BA545" s="5"/>
    </row>
    <row r="546" spans="23:53" x14ac:dyDescent="0.3">
      <c r="W546" t="str">
        <f>VLOOKUP(J:J,Sheet2!A:B,2,0)</f>
        <v>Nepoznata</v>
      </c>
      <c r="AY546" s="5"/>
      <c r="AZ546" t="s">
        <v>700</v>
      </c>
      <c r="BA546" s="5"/>
    </row>
    <row r="547" spans="23:53" x14ac:dyDescent="0.3">
      <c r="W547" t="str">
        <f>VLOOKUP(J:J,Sheet2!A:B,2,0)</f>
        <v>Nepoznata</v>
      </c>
      <c r="AY547" s="5"/>
      <c r="AZ547" t="s">
        <v>1424</v>
      </c>
      <c r="BA547" s="5"/>
    </row>
    <row r="548" spans="23:53" x14ac:dyDescent="0.3">
      <c r="W548" t="str">
        <f>VLOOKUP(J:J,Sheet2!A:B,2,0)</f>
        <v>Nepoznata</v>
      </c>
      <c r="AY548" s="5"/>
      <c r="AZ548" t="s">
        <v>701</v>
      </c>
      <c r="BA548" s="5"/>
    </row>
    <row r="549" spans="23:53" x14ac:dyDescent="0.3">
      <c r="W549" t="str">
        <f>VLOOKUP(J:J,Sheet2!A:B,2,0)</f>
        <v>Nepoznata</v>
      </c>
      <c r="AY549" s="5"/>
      <c r="AZ549" t="s">
        <v>702</v>
      </c>
      <c r="BA549" s="5"/>
    </row>
    <row r="550" spans="23:53" x14ac:dyDescent="0.3">
      <c r="W550" t="str">
        <f>VLOOKUP(J:J,Sheet2!A:B,2,0)</f>
        <v>Nepoznata</v>
      </c>
      <c r="AY550" s="5"/>
      <c r="AZ550" t="s">
        <v>703</v>
      </c>
      <c r="BA550" s="5"/>
    </row>
    <row r="551" spans="23:53" x14ac:dyDescent="0.3">
      <c r="W551" t="str">
        <f>VLOOKUP(J:J,Sheet2!A:B,2,0)</f>
        <v>Nepoznata</v>
      </c>
      <c r="AY551" s="5"/>
      <c r="AZ551" t="s">
        <v>704</v>
      </c>
      <c r="BA551" s="5"/>
    </row>
    <row r="552" spans="23:53" x14ac:dyDescent="0.3">
      <c r="W552" t="str">
        <f>VLOOKUP(J:J,Sheet2!A:B,2,0)</f>
        <v>Nepoznata</v>
      </c>
      <c r="AY552" s="5"/>
      <c r="AZ552" t="s">
        <v>705</v>
      </c>
      <c r="BA552" s="5"/>
    </row>
    <row r="553" spans="23:53" x14ac:dyDescent="0.3">
      <c r="W553" t="str">
        <f>VLOOKUP(J:J,Sheet2!A:B,2,0)</f>
        <v>Nepoznata</v>
      </c>
      <c r="AY553" s="5"/>
      <c r="AZ553" t="s">
        <v>706</v>
      </c>
      <c r="BA553" s="5"/>
    </row>
    <row r="554" spans="23:53" x14ac:dyDescent="0.3">
      <c r="W554" t="str">
        <f>VLOOKUP(J:J,Sheet2!A:B,2,0)</f>
        <v>Nepoznata</v>
      </c>
      <c r="AY554" s="5"/>
      <c r="AZ554" t="s">
        <v>707</v>
      </c>
      <c r="BA554" s="5"/>
    </row>
    <row r="555" spans="23:53" x14ac:dyDescent="0.3">
      <c r="W555" t="str">
        <f>VLOOKUP(J:J,Sheet2!A:B,2,0)</f>
        <v>Nepoznata</v>
      </c>
      <c r="AY555" s="5"/>
      <c r="AZ555" t="s">
        <v>708</v>
      </c>
      <c r="BA555" s="5"/>
    </row>
    <row r="556" spans="23:53" x14ac:dyDescent="0.3">
      <c r="W556" t="str">
        <f>VLOOKUP(J:J,Sheet2!A:B,2,0)</f>
        <v>Nepoznata</v>
      </c>
      <c r="AY556" s="5"/>
      <c r="AZ556" t="s">
        <v>709</v>
      </c>
      <c r="BA556" s="5"/>
    </row>
    <row r="557" spans="23:53" x14ac:dyDescent="0.3">
      <c r="W557" t="str">
        <f>VLOOKUP(J:J,Sheet2!A:B,2,0)</f>
        <v>Nepoznata</v>
      </c>
      <c r="AY557" s="5"/>
      <c r="AZ557" t="s">
        <v>710</v>
      </c>
      <c r="BA557" s="5"/>
    </row>
    <row r="558" spans="23:53" x14ac:dyDescent="0.3">
      <c r="W558" t="str">
        <f>VLOOKUP(J:J,Sheet2!A:B,2,0)</f>
        <v>Nepoznata</v>
      </c>
      <c r="AY558" s="5"/>
      <c r="AZ558" t="s">
        <v>711</v>
      </c>
      <c r="BA558" s="5"/>
    </row>
    <row r="559" spans="23:53" x14ac:dyDescent="0.3">
      <c r="W559" t="str">
        <f>VLOOKUP(J:J,Sheet2!A:B,2,0)</f>
        <v>Nepoznata</v>
      </c>
      <c r="AY559" s="5"/>
      <c r="AZ559" t="s">
        <v>712</v>
      </c>
      <c r="BA559" s="5"/>
    </row>
    <row r="560" spans="23:53" x14ac:dyDescent="0.3">
      <c r="W560" t="str">
        <f>VLOOKUP(J:J,Sheet2!A:B,2,0)</f>
        <v>Nepoznata</v>
      </c>
      <c r="AY560" s="5"/>
      <c r="AZ560" t="s">
        <v>713</v>
      </c>
      <c r="BA560" s="5"/>
    </row>
    <row r="561" spans="23:53" x14ac:dyDescent="0.3">
      <c r="W561" t="str">
        <f>VLOOKUP(J:J,Sheet2!A:B,2,0)</f>
        <v>Nepoznata</v>
      </c>
      <c r="AY561" s="5"/>
      <c r="AZ561" t="s">
        <v>714</v>
      </c>
      <c r="BA561" s="5"/>
    </row>
    <row r="562" spans="23:53" x14ac:dyDescent="0.3">
      <c r="W562" t="str">
        <f>VLOOKUP(J:J,Sheet2!A:B,2,0)</f>
        <v>Nepoznata</v>
      </c>
      <c r="AY562" s="5"/>
      <c r="AZ562" t="s">
        <v>715</v>
      </c>
      <c r="BA562" s="5"/>
    </row>
    <row r="563" spans="23:53" x14ac:dyDescent="0.3">
      <c r="W563" t="str">
        <f>VLOOKUP(J:J,Sheet2!A:B,2,0)</f>
        <v>Nepoznata</v>
      </c>
      <c r="AY563" s="5"/>
      <c r="AZ563" t="s">
        <v>716</v>
      </c>
      <c r="BA563" s="5"/>
    </row>
    <row r="564" spans="23:53" x14ac:dyDescent="0.3">
      <c r="W564" t="str">
        <f>VLOOKUP(J:J,Sheet2!A:B,2,0)</f>
        <v>Nepoznata</v>
      </c>
      <c r="AY564" s="5"/>
      <c r="AZ564" t="s">
        <v>717</v>
      </c>
      <c r="BA564" s="5"/>
    </row>
    <row r="565" spans="23:53" x14ac:dyDescent="0.3">
      <c r="W565" t="str">
        <f>VLOOKUP(J:J,Sheet2!A:B,2,0)</f>
        <v>Nepoznata</v>
      </c>
      <c r="AY565" s="5"/>
      <c r="AZ565" t="s">
        <v>718</v>
      </c>
      <c r="BA565" s="5"/>
    </row>
    <row r="566" spans="23:53" x14ac:dyDescent="0.3">
      <c r="W566" t="str">
        <f>VLOOKUP(J:J,Sheet2!A:B,2,0)</f>
        <v>Nepoznata</v>
      </c>
      <c r="AY566" s="5"/>
      <c r="AZ566" t="s">
        <v>719</v>
      </c>
      <c r="BA566" s="5"/>
    </row>
    <row r="567" spans="23:53" x14ac:dyDescent="0.3">
      <c r="W567" t="str">
        <f>VLOOKUP(J:J,Sheet2!A:B,2,0)</f>
        <v>Nepoznata</v>
      </c>
      <c r="AY567" s="5"/>
      <c r="AZ567" t="s">
        <v>720</v>
      </c>
      <c r="BA567" s="5"/>
    </row>
    <row r="568" spans="23:53" x14ac:dyDescent="0.3">
      <c r="W568" t="str">
        <f>VLOOKUP(J:J,Sheet2!A:B,2,0)</f>
        <v>Nepoznata</v>
      </c>
      <c r="AY568" s="5"/>
      <c r="AZ568" t="s">
        <v>721</v>
      </c>
      <c r="BA568" s="5"/>
    </row>
    <row r="569" spans="23:53" x14ac:dyDescent="0.3">
      <c r="W569" t="str">
        <f>VLOOKUP(J:J,Sheet2!A:B,2,0)</f>
        <v>Nepoznata</v>
      </c>
      <c r="AY569" s="5"/>
      <c r="AZ569" t="s">
        <v>722</v>
      </c>
      <c r="BA569" s="5"/>
    </row>
    <row r="570" spans="23:53" x14ac:dyDescent="0.3">
      <c r="W570" t="str">
        <f>VLOOKUP(J:J,Sheet2!A:B,2,0)</f>
        <v>Nepoznata</v>
      </c>
      <c r="AY570" s="5"/>
      <c r="AZ570" t="s">
        <v>723</v>
      </c>
      <c r="BA570" s="5"/>
    </row>
    <row r="571" spans="23:53" x14ac:dyDescent="0.3">
      <c r="W571" t="str">
        <f>VLOOKUP(J:J,Sheet2!A:B,2,0)</f>
        <v>Nepoznata</v>
      </c>
      <c r="AY571" s="5"/>
      <c r="AZ571" t="s">
        <v>724</v>
      </c>
      <c r="BA571" s="5"/>
    </row>
    <row r="572" spans="23:53" x14ac:dyDescent="0.3">
      <c r="W572" t="str">
        <f>VLOOKUP(J:J,Sheet2!A:B,2,0)</f>
        <v>Nepoznata</v>
      </c>
      <c r="AY572" s="5"/>
      <c r="AZ572" t="s">
        <v>725</v>
      </c>
      <c r="BA572" s="5"/>
    </row>
    <row r="573" spans="23:53" x14ac:dyDescent="0.3">
      <c r="W573" t="str">
        <f>VLOOKUP(J:J,Sheet2!A:B,2,0)</f>
        <v>Nepoznata</v>
      </c>
      <c r="AY573" s="5"/>
      <c r="AZ573" t="s">
        <v>726</v>
      </c>
      <c r="BA573" s="5"/>
    </row>
    <row r="574" spans="23:53" x14ac:dyDescent="0.3">
      <c r="W574" t="str">
        <f>VLOOKUP(J:J,Sheet2!A:B,2,0)</f>
        <v>Nepoznata</v>
      </c>
      <c r="AY574" s="5"/>
      <c r="AZ574" t="s">
        <v>727</v>
      </c>
      <c r="BA574" s="5"/>
    </row>
    <row r="575" spans="23:53" x14ac:dyDescent="0.3">
      <c r="W575" t="str">
        <f>VLOOKUP(J:J,Sheet2!A:B,2,0)</f>
        <v>Nepoznata</v>
      </c>
      <c r="AY575" s="5"/>
      <c r="AZ575" t="s">
        <v>728</v>
      </c>
      <c r="BA575" s="5"/>
    </row>
    <row r="576" spans="23:53" x14ac:dyDescent="0.3">
      <c r="W576" t="str">
        <f>VLOOKUP(J:J,Sheet2!A:B,2,0)</f>
        <v>Nepoznata</v>
      </c>
      <c r="AY576" s="5"/>
      <c r="AZ576" t="s">
        <v>729</v>
      </c>
      <c r="BA576" s="5"/>
    </row>
    <row r="577" spans="23:53" x14ac:dyDescent="0.3">
      <c r="W577" t="str">
        <f>VLOOKUP(J:J,Sheet2!A:B,2,0)</f>
        <v>Nepoznata</v>
      </c>
      <c r="AY577" s="5"/>
      <c r="AZ577" t="s">
        <v>730</v>
      </c>
      <c r="BA577" s="5"/>
    </row>
    <row r="578" spans="23:53" x14ac:dyDescent="0.3">
      <c r="W578" t="str">
        <f>VLOOKUP(J:J,Sheet2!A:B,2,0)</f>
        <v>Nepoznata</v>
      </c>
      <c r="AY578" s="5"/>
      <c r="AZ578" t="s">
        <v>731</v>
      </c>
      <c r="BA578" s="5"/>
    </row>
    <row r="579" spans="23:53" x14ac:dyDescent="0.3">
      <c r="W579" t="str">
        <f>VLOOKUP(J:J,Sheet2!A:B,2,0)</f>
        <v>Nepoznata</v>
      </c>
      <c r="AY579" s="5"/>
      <c r="AZ579" t="s">
        <v>732</v>
      </c>
      <c r="BA579" s="5"/>
    </row>
    <row r="580" spans="23:53" x14ac:dyDescent="0.3">
      <c r="W580" t="str">
        <f>VLOOKUP(J:J,Sheet2!A:B,2,0)</f>
        <v>Nepoznata</v>
      </c>
      <c r="AY580" s="5"/>
      <c r="AZ580" t="s">
        <v>733</v>
      </c>
      <c r="BA580" s="5"/>
    </row>
    <row r="581" spans="23:53" x14ac:dyDescent="0.3">
      <c r="W581" t="str">
        <f>VLOOKUP(J:J,Sheet2!A:B,2,0)</f>
        <v>Nepoznata</v>
      </c>
      <c r="AY581" s="5"/>
      <c r="AZ581" t="s">
        <v>734</v>
      </c>
      <c r="BA581" s="5"/>
    </row>
    <row r="582" spans="23:53" x14ac:dyDescent="0.3">
      <c r="W582" t="str">
        <f>VLOOKUP(J:J,Sheet2!A:B,2,0)</f>
        <v>Nepoznata</v>
      </c>
      <c r="AY582" s="5"/>
      <c r="AZ582" t="s">
        <v>735</v>
      </c>
      <c r="BA582" s="5"/>
    </row>
    <row r="583" spans="23:53" x14ac:dyDescent="0.3">
      <c r="W583" t="str">
        <f>VLOOKUP(J:J,Sheet2!A:B,2,0)</f>
        <v>Nepoznata</v>
      </c>
      <c r="AY583" s="5"/>
      <c r="AZ583" t="s">
        <v>736</v>
      </c>
      <c r="BA583" s="5"/>
    </row>
    <row r="584" spans="23:53" x14ac:dyDescent="0.3">
      <c r="W584" t="str">
        <f>VLOOKUP(J:J,Sheet2!A:B,2,0)</f>
        <v>Nepoznata</v>
      </c>
      <c r="AY584" s="5"/>
      <c r="AZ584" t="s">
        <v>737</v>
      </c>
      <c r="BA584" s="5"/>
    </row>
    <row r="585" spans="23:53" x14ac:dyDescent="0.3">
      <c r="W585" t="str">
        <f>VLOOKUP(J:J,Sheet2!A:B,2,0)</f>
        <v>Nepoznata</v>
      </c>
      <c r="AY585" s="5"/>
      <c r="AZ585" t="s">
        <v>738</v>
      </c>
      <c r="BA585" s="5"/>
    </row>
    <row r="586" spans="23:53" x14ac:dyDescent="0.3">
      <c r="W586" t="str">
        <f>VLOOKUP(J:J,Sheet2!A:B,2,0)</f>
        <v>Nepoznata</v>
      </c>
      <c r="AY586" s="5"/>
      <c r="AZ586" t="s">
        <v>739</v>
      </c>
      <c r="BA586" s="5"/>
    </row>
    <row r="587" spans="23:53" x14ac:dyDescent="0.3">
      <c r="W587" t="str">
        <f>VLOOKUP(J:J,Sheet2!A:B,2,0)</f>
        <v>Nepoznata</v>
      </c>
      <c r="AY587" s="5"/>
      <c r="AZ587" t="s">
        <v>740</v>
      </c>
      <c r="BA587" s="5"/>
    </row>
    <row r="588" spans="23:53" x14ac:dyDescent="0.3">
      <c r="W588" t="str">
        <f>VLOOKUP(J:J,Sheet2!A:B,2,0)</f>
        <v>Nepoznata</v>
      </c>
      <c r="AY588" s="5"/>
      <c r="AZ588" t="s">
        <v>741</v>
      </c>
      <c r="BA588" s="5"/>
    </row>
    <row r="589" spans="23:53" x14ac:dyDescent="0.3">
      <c r="W589" t="str">
        <f>VLOOKUP(J:J,Sheet2!A:B,2,0)</f>
        <v>Nepoznata</v>
      </c>
      <c r="AY589" s="5"/>
      <c r="AZ589" t="s">
        <v>742</v>
      </c>
      <c r="BA589" s="5"/>
    </row>
    <row r="590" spans="23:53" x14ac:dyDescent="0.3">
      <c r="W590" t="str">
        <f>VLOOKUP(J:J,Sheet2!A:B,2,0)</f>
        <v>Nepoznata</v>
      </c>
      <c r="AY590" s="5"/>
      <c r="AZ590" t="s">
        <v>743</v>
      </c>
      <c r="BA590" s="5"/>
    </row>
    <row r="591" spans="23:53" x14ac:dyDescent="0.3">
      <c r="W591" t="str">
        <f>VLOOKUP(J:J,Sheet2!A:B,2,0)</f>
        <v>Nepoznata</v>
      </c>
      <c r="AY591" s="5"/>
      <c r="AZ591" t="s">
        <v>744</v>
      </c>
      <c r="BA591" s="5"/>
    </row>
    <row r="592" spans="23:53" x14ac:dyDescent="0.3">
      <c r="W592" t="str">
        <f>VLOOKUP(J:J,Sheet2!A:B,2,0)</f>
        <v>Nepoznata</v>
      </c>
      <c r="AY592" s="5"/>
      <c r="AZ592" t="s">
        <v>745</v>
      </c>
      <c r="BA592" s="5"/>
    </row>
    <row r="593" spans="23:53" x14ac:dyDescent="0.3">
      <c r="W593" t="str">
        <f>VLOOKUP(J:J,Sheet2!A:B,2,0)</f>
        <v>Nepoznata</v>
      </c>
      <c r="AY593" s="5"/>
      <c r="AZ593" t="s">
        <v>746</v>
      </c>
      <c r="BA593" s="5"/>
    </row>
    <row r="594" spans="23:53" x14ac:dyDescent="0.3">
      <c r="W594" t="str">
        <f>VLOOKUP(J:J,Sheet2!A:B,2,0)</f>
        <v>Nepoznata</v>
      </c>
      <c r="AY594" s="5"/>
      <c r="AZ594" t="s">
        <v>747</v>
      </c>
      <c r="BA594" s="5"/>
    </row>
    <row r="595" spans="23:53" x14ac:dyDescent="0.3">
      <c r="W595" t="str">
        <f>VLOOKUP(J:J,Sheet2!A:B,2,0)</f>
        <v>Nepoznata</v>
      </c>
      <c r="AY595" s="5"/>
      <c r="AZ595" t="s">
        <v>748</v>
      </c>
      <c r="BA595" s="5"/>
    </row>
    <row r="596" spans="23:53" x14ac:dyDescent="0.3">
      <c r="W596" t="str">
        <f>VLOOKUP(J:J,Sheet2!A:B,2,0)</f>
        <v>Nepoznata</v>
      </c>
      <c r="AY596" s="5"/>
      <c r="AZ596" t="s">
        <v>749</v>
      </c>
      <c r="BA596" s="5"/>
    </row>
    <row r="597" spans="23:53" x14ac:dyDescent="0.3">
      <c r="W597" t="str">
        <f>VLOOKUP(J:J,Sheet2!A:B,2,0)</f>
        <v>Nepoznata</v>
      </c>
      <c r="AY597" s="5"/>
      <c r="AZ597" t="s">
        <v>750</v>
      </c>
      <c r="BA597" s="5"/>
    </row>
    <row r="598" spans="23:53" x14ac:dyDescent="0.3">
      <c r="W598" t="str">
        <f>VLOOKUP(J:J,Sheet2!A:B,2,0)</f>
        <v>Nepoznata</v>
      </c>
      <c r="AY598" s="5"/>
      <c r="AZ598" t="s">
        <v>751</v>
      </c>
      <c r="BA598" s="5"/>
    </row>
    <row r="599" spans="23:53" x14ac:dyDescent="0.3">
      <c r="W599" t="str">
        <f>VLOOKUP(J:J,Sheet2!A:B,2,0)</f>
        <v>Nepoznata</v>
      </c>
      <c r="AY599" s="5"/>
      <c r="AZ599" t="s">
        <v>752</v>
      </c>
      <c r="BA599" s="5"/>
    </row>
    <row r="600" spans="23:53" x14ac:dyDescent="0.3">
      <c r="W600" t="str">
        <f>VLOOKUP(J:J,Sheet2!A:B,2,0)</f>
        <v>Nepoznata</v>
      </c>
      <c r="AY600" s="5"/>
      <c r="AZ600" t="s">
        <v>753</v>
      </c>
      <c r="BA600" s="5"/>
    </row>
    <row r="601" spans="23:53" x14ac:dyDescent="0.3">
      <c r="W601" t="str">
        <f>VLOOKUP(J:J,Sheet2!A:B,2,0)</f>
        <v>Nepoznata</v>
      </c>
      <c r="AY601" s="5"/>
      <c r="AZ601" t="s">
        <v>754</v>
      </c>
      <c r="BA601" s="5"/>
    </row>
    <row r="602" spans="23:53" x14ac:dyDescent="0.3">
      <c r="W602" t="str">
        <f>VLOOKUP(J:J,Sheet2!A:B,2,0)</f>
        <v>Nepoznata</v>
      </c>
      <c r="AY602" s="5"/>
      <c r="AZ602" t="s">
        <v>755</v>
      </c>
      <c r="BA602" s="5"/>
    </row>
    <row r="603" spans="23:53" x14ac:dyDescent="0.3">
      <c r="W603" t="str">
        <f>VLOOKUP(J:J,Sheet2!A:B,2,0)</f>
        <v>Nepoznata</v>
      </c>
      <c r="AY603" s="5"/>
      <c r="AZ603" t="s">
        <v>756</v>
      </c>
      <c r="BA603" s="5"/>
    </row>
    <row r="604" spans="23:53" x14ac:dyDescent="0.3">
      <c r="W604" t="str">
        <f>VLOOKUP(J:J,Sheet2!A:B,2,0)</f>
        <v>Nepoznata</v>
      </c>
      <c r="AY604" s="5"/>
      <c r="AZ604" t="s">
        <v>757</v>
      </c>
      <c r="BA604" s="5"/>
    </row>
    <row r="605" spans="23:53" x14ac:dyDescent="0.3">
      <c r="W605" t="str">
        <f>VLOOKUP(J:J,Sheet2!A:B,2,0)</f>
        <v>Nepoznata</v>
      </c>
      <c r="AY605" s="5"/>
      <c r="AZ605" t="s">
        <v>758</v>
      </c>
      <c r="BA605" s="5"/>
    </row>
    <row r="606" spans="23:53" x14ac:dyDescent="0.3">
      <c r="W606" t="str">
        <f>VLOOKUP(J:J,Sheet2!A:B,2,0)</f>
        <v>Nepoznata</v>
      </c>
      <c r="AY606" s="5"/>
      <c r="AZ606" t="s">
        <v>759</v>
      </c>
      <c r="BA606" s="5"/>
    </row>
    <row r="607" spans="23:53" x14ac:dyDescent="0.3">
      <c r="W607" t="str">
        <f>VLOOKUP(J:J,Sheet2!A:B,2,0)</f>
        <v>Nepoznata</v>
      </c>
      <c r="AY607" s="5"/>
      <c r="AZ607" t="s">
        <v>760</v>
      </c>
      <c r="BA607" s="5"/>
    </row>
    <row r="608" spans="23:53" x14ac:dyDescent="0.3">
      <c r="W608" t="str">
        <f>VLOOKUP(J:J,Sheet2!A:B,2,0)</f>
        <v>Nepoznata</v>
      </c>
      <c r="AY608" s="5"/>
      <c r="AZ608" t="s">
        <v>761</v>
      </c>
      <c r="BA608" s="5"/>
    </row>
    <row r="609" spans="23:53" x14ac:dyDescent="0.3">
      <c r="W609" t="str">
        <f>VLOOKUP(J:J,Sheet2!A:B,2,0)</f>
        <v>Nepoznata</v>
      </c>
      <c r="AY609" s="5"/>
      <c r="AZ609" t="s">
        <v>762</v>
      </c>
      <c r="BA609" s="5"/>
    </row>
    <row r="610" spans="23:53" x14ac:dyDescent="0.3">
      <c r="W610" t="str">
        <f>VLOOKUP(J:J,Sheet2!A:B,2,0)</f>
        <v>Nepoznata</v>
      </c>
      <c r="AY610" s="5"/>
      <c r="AZ610" t="s">
        <v>763</v>
      </c>
      <c r="BA610" s="5"/>
    </row>
    <row r="611" spans="23:53" x14ac:dyDescent="0.3">
      <c r="W611" t="str">
        <f>VLOOKUP(J:J,Sheet2!A:B,2,0)</f>
        <v>Nepoznata</v>
      </c>
      <c r="AY611" s="5"/>
      <c r="AZ611" t="s">
        <v>764</v>
      </c>
      <c r="BA611" s="5"/>
    </row>
    <row r="612" spans="23:53" x14ac:dyDescent="0.3">
      <c r="W612" t="str">
        <f>VLOOKUP(J:J,Sheet2!A:B,2,0)</f>
        <v>Nepoznata</v>
      </c>
      <c r="AY612" s="5"/>
      <c r="AZ612" t="s">
        <v>765</v>
      </c>
      <c r="BA612" s="5"/>
    </row>
    <row r="613" spans="23:53" x14ac:dyDescent="0.3">
      <c r="W613" t="str">
        <f>VLOOKUP(J:J,Sheet2!A:B,2,0)</f>
        <v>Nepoznata</v>
      </c>
      <c r="AY613" s="5"/>
      <c r="AZ613" t="s">
        <v>766</v>
      </c>
      <c r="BA613" s="5"/>
    </row>
    <row r="614" spans="23:53" x14ac:dyDescent="0.3">
      <c r="W614" t="str">
        <f>VLOOKUP(J:J,Sheet2!A:B,2,0)</f>
        <v>Nepoznata</v>
      </c>
      <c r="AY614" s="5"/>
      <c r="AZ614" t="s">
        <v>767</v>
      </c>
      <c r="BA614" s="5"/>
    </row>
    <row r="615" spans="23:53" x14ac:dyDescent="0.3">
      <c r="W615" t="str">
        <f>VLOOKUP(J:J,Sheet2!A:B,2,0)</f>
        <v>Nepoznata</v>
      </c>
      <c r="AY615" s="5"/>
      <c r="AZ615" t="s">
        <v>768</v>
      </c>
      <c r="BA615" s="5"/>
    </row>
    <row r="616" spans="23:53" x14ac:dyDescent="0.3">
      <c r="W616" t="str">
        <f>VLOOKUP(J:J,Sheet2!A:B,2,0)</f>
        <v>Nepoznata</v>
      </c>
      <c r="AY616" s="5"/>
      <c r="AZ616" t="s">
        <v>769</v>
      </c>
      <c r="BA616" s="5"/>
    </row>
    <row r="617" spans="23:53" x14ac:dyDescent="0.3">
      <c r="W617" t="str">
        <f>VLOOKUP(J:J,Sheet2!A:B,2,0)</f>
        <v>Nepoznata</v>
      </c>
      <c r="AY617" s="5"/>
      <c r="AZ617" t="s">
        <v>770</v>
      </c>
      <c r="BA617" s="5"/>
    </row>
    <row r="618" spans="23:53" x14ac:dyDescent="0.3">
      <c r="W618" t="str">
        <f>VLOOKUP(J:J,Sheet2!A:B,2,0)</f>
        <v>Nepoznata</v>
      </c>
      <c r="AY618" s="5"/>
      <c r="AZ618" t="s">
        <v>771</v>
      </c>
      <c r="BA618" s="5"/>
    </row>
    <row r="619" spans="23:53" x14ac:dyDescent="0.3">
      <c r="W619" t="str">
        <f>VLOOKUP(J:J,Sheet2!A:B,2,0)</f>
        <v>Nepoznata</v>
      </c>
      <c r="AY619" s="5"/>
      <c r="AZ619" t="s">
        <v>772</v>
      </c>
      <c r="BA619" s="5"/>
    </row>
    <row r="620" spans="23:53" x14ac:dyDescent="0.3">
      <c r="W620" t="str">
        <f>VLOOKUP(J:J,Sheet2!A:B,2,0)</f>
        <v>Nepoznata</v>
      </c>
      <c r="AY620" s="5"/>
      <c r="AZ620" t="s">
        <v>773</v>
      </c>
      <c r="BA620" s="5"/>
    </row>
    <row r="621" spans="23:53" x14ac:dyDescent="0.3">
      <c r="W621" t="str">
        <f>VLOOKUP(J:J,Sheet2!A:B,2,0)</f>
        <v>Nepoznata</v>
      </c>
      <c r="AY621" s="5"/>
      <c r="AZ621" t="s">
        <v>774</v>
      </c>
      <c r="BA621" s="5"/>
    </row>
    <row r="622" spans="23:53" x14ac:dyDescent="0.3">
      <c r="W622" t="str">
        <f>VLOOKUP(J:J,Sheet2!A:B,2,0)</f>
        <v>Nepoznata</v>
      </c>
      <c r="AY622" s="5"/>
      <c r="AZ622" t="s">
        <v>775</v>
      </c>
      <c r="BA622" s="5"/>
    </row>
    <row r="623" spans="23:53" x14ac:dyDescent="0.3">
      <c r="W623" t="str">
        <f>VLOOKUP(J:J,Sheet2!A:B,2,0)</f>
        <v>Nepoznata</v>
      </c>
      <c r="AY623" s="5"/>
      <c r="AZ623" t="s">
        <v>776</v>
      </c>
      <c r="BA623" s="5"/>
    </row>
    <row r="624" spans="23:53" x14ac:dyDescent="0.3">
      <c r="W624" t="str">
        <f>VLOOKUP(J:J,Sheet2!A:B,2,0)</f>
        <v>Nepoznata</v>
      </c>
      <c r="AY624" s="5"/>
      <c r="AZ624" t="s">
        <v>777</v>
      </c>
      <c r="BA624" s="5"/>
    </row>
    <row r="625" spans="23:53" x14ac:dyDescent="0.3">
      <c r="W625" t="str">
        <f>VLOOKUP(J:J,Sheet2!A:B,2,0)</f>
        <v>Nepoznata</v>
      </c>
      <c r="AY625" s="5"/>
      <c r="AZ625" t="s">
        <v>778</v>
      </c>
      <c r="BA625" s="5"/>
    </row>
    <row r="626" spans="23:53" x14ac:dyDescent="0.3">
      <c r="W626" t="str">
        <f>VLOOKUP(J:J,Sheet2!A:B,2,0)</f>
        <v>Nepoznata</v>
      </c>
      <c r="AY626" s="5"/>
      <c r="AZ626" t="s">
        <v>779</v>
      </c>
      <c r="BA626" s="5"/>
    </row>
    <row r="627" spans="23:53" x14ac:dyDescent="0.3">
      <c r="W627" t="str">
        <f>VLOOKUP(J:J,Sheet2!A:B,2,0)</f>
        <v>Nepoznata</v>
      </c>
      <c r="AY627" s="5"/>
      <c r="AZ627" t="s">
        <v>780</v>
      </c>
      <c r="BA627" s="5"/>
    </row>
    <row r="628" spans="23:53" x14ac:dyDescent="0.3">
      <c r="W628" t="str">
        <f>VLOOKUP(J:J,Sheet2!A:B,2,0)</f>
        <v>Nepoznata</v>
      </c>
      <c r="AY628" s="5"/>
      <c r="AZ628" t="s">
        <v>781</v>
      </c>
      <c r="BA628" s="5"/>
    </row>
    <row r="629" spans="23:53" x14ac:dyDescent="0.3">
      <c r="W629" t="str">
        <f>VLOOKUP(J:J,Sheet2!A:B,2,0)</f>
        <v>Nepoznata</v>
      </c>
      <c r="AY629" s="5"/>
      <c r="AZ629" t="s">
        <v>782</v>
      </c>
      <c r="BA629" s="5"/>
    </row>
    <row r="630" spans="23:53" x14ac:dyDescent="0.3">
      <c r="W630" t="str">
        <f>VLOOKUP(J:J,Sheet2!A:B,2,0)</f>
        <v>Nepoznata</v>
      </c>
      <c r="AY630" s="5"/>
      <c r="AZ630" t="s">
        <v>783</v>
      </c>
      <c r="BA630" s="5"/>
    </row>
    <row r="631" spans="23:53" x14ac:dyDescent="0.3">
      <c r="W631" t="str">
        <f>VLOOKUP(J:J,Sheet2!A:B,2,0)</f>
        <v>Nepoznata</v>
      </c>
      <c r="AY631" s="5"/>
      <c r="AZ631" t="s">
        <v>784</v>
      </c>
      <c r="BA631" s="5"/>
    </row>
    <row r="632" spans="23:53" x14ac:dyDescent="0.3">
      <c r="W632" t="str">
        <f>VLOOKUP(J:J,Sheet2!A:B,2,0)</f>
        <v>Nepoznata</v>
      </c>
      <c r="AY632" s="5"/>
      <c r="AZ632" t="s">
        <v>785</v>
      </c>
      <c r="BA632" s="5"/>
    </row>
    <row r="633" spans="23:53" x14ac:dyDescent="0.3">
      <c r="W633" t="str">
        <f>VLOOKUP(J:J,Sheet2!A:B,2,0)</f>
        <v>Nepoznata</v>
      </c>
      <c r="AY633" s="5"/>
      <c r="AZ633" t="s">
        <v>786</v>
      </c>
      <c r="BA633" s="5"/>
    </row>
    <row r="634" spans="23:53" x14ac:dyDescent="0.3">
      <c r="W634" t="str">
        <f>VLOOKUP(J:J,Sheet2!A:B,2,0)</f>
        <v>Nepoznata</v>
      </c>
      <c r="AY634" s="5"/>
      <c r="AZ634" t="s">
        <v>787</v>
      </c>
      <c r="BA634" s="5"/>
    </row>
    <row r="635" spans="23:53" x14ac:dyDescent="0.3">
      <c r="W635" t="str">
        <f>VLOOKUP(J:J,Sheet2!A:B,2,0)</f>
        <v>Nepoznata</v>
      </c>
      <c r="AY635" s="5"/>
      <c r="AZ635" t="s">
        <v>788</v>
      </c>
      <c r="BA635" s="5"/>
    </row>
    <row r="636" spans="23:53" x14ac:dyDescent="0.3">
      <c r="W636" t="str">
        <f>VLOOKUP(J:J,Sheet2!A:B,2,0)</f>
        <v>Nepoznata</v>
      </c>
      <c r="AY636" s="5"/>
      <c r="AZ636" t="s">
        <v>789</v>
      </c>
      <c r="BA636" s="5"/>
    </row>
    <row r="637" spans="23:53" x14ac:dyDescent="0.3">
      <c r="W637" t="str">
        <f>VLOOKUP(J:J,Sheet2!A:B,2,0)</f>
        <v>Nepoznata</v>
      </c>
      <c r="AY637" s="5"/>
      <c r="AZ637" t="s">
        <v>790</v>
      </c>
      <c r="BA637" s="5"/>
    </row>
    <row r="638" spans="23:53" x14ac:dyDescent="0.3">
      <c r="W638" t="str">
        <f>VLOOKUP(J:J,Sheet2!A:B,2,0)</f>
        <v>Nepoznata</v>
      </c>
      <c r="AY638" s="5"/>
      <c r="AZ638" t="s">
        <v>791</v>
      </c>
      <c r="BA638" s="5"/>
    </row>
    <row r="639" spans="23:53" x14ac:dyDescent="0.3">
      <c r="W639" t="str">
        <f>VLOOKUP(J:J,Sheet2!A:B,2,0)</f>
        <v>Nepoznata</v>
      </c>
      <c r="AY639" s="5"/>
      <c r="AZ639" t="s">
        <v>792</v>
      </c>
      <c r="BA639" s="5"/>
    </row>
    <row r="640" spans="23:53" x14ac:dyDescent="0.3">
      <c r="W640" t="str">
        <f>VLOOKUP(J:J,Sheet2!A:B,2,0)</f>
        <v>Nepoznata</v>
      </c>
      <c r="AY640" s="5"/>
      <c r="AZ640" t="s">
        <v>793</v>
      </c>
      <c r="BA640" s="5"/>
    </row>
    <row r="641" spans="23:53" x14ac:dyDescent="0.3">
      <c r="W641" t="str">
        <f>VLOOKUP(J:J,Sheet2!A:B,2,0)</f>
        <v>Nepoznata</v>
      </c>
      <c r="AY641" s="5"/>
      <c r="AZ641" t="s">
        <v>794</v>
      </c>
      <c r="BA641" s="5"/>
    </row>
    <row r="642" spans="23:53" x14ac:dyDescent="0.3">
      <c r="W642" t="str">
        <f>VLOOKUP(J:J,Sheet2!A:B,2,0)</f>
        <v>Nepoznata</v>
      </c>
      <c r="AY642" s="5"/>
      <c r="AZ642" t="s">
        <v>795</v>
      </c>
      <c r="BA642" s="5"/>
    </row>
    <row r="643" spans="23:53" x14ac:dyDescent="0.3">
      <c r="W643" t="str">
        <f>VLOOKUP(J:J,Sheet2!A:B,2,0)</f>
        <v>Nepoznata</v>
      </c>
      <c r="AY643" s="5"/>
      <c r="AZ643" t="s">
        <v>796</v>
      </c>
      <c r="BA643" s="5"/>
    </row>
    <row r="644" spans="23:53" x14ac:dyDescent="0.3">
      <c r="W644" t="str">
        <f>VLOOKUP(J:J,Sheet2!A:B,2,0)</f>
        <v>Nepoznata</v>
      </c>
      <c r="AY644" s="5"/>
      <c r="AZ644" t="s">
        <v>797</v>
      </c>
      <c r="BA644" s="5"/>
    </row>
    <row r="645" spans="23:53" x14ac:dyDescent="0.3">
      <c r="W645" t="str">
        <f>VLOOKUP(J:J,Sheet2!A:B,2,0)</f>
        <v>Nepoznata</v>
      </c>
      <c r="AY645" s="5"/>
      <c r="AZ645" t="s">
        <v>798</v>
      </c>
      <c r="BA645" s="5"/>
    </row>
    <row r="646" spans="23:53" x14ac:dyDescent="0.3">
      <c r="W646" t="str">
        <f>VLOOKUP(J:J,Sheet2!A:B,2,0)</f>
        <v>Nepoznata</v>
      </c>
      <c r="AY646" s="5"/>
      <c r="AZ646" t="s">
        <v>799</v>
      </c>
      <c r="BA646" s="5"/>
    </row>
    <row r="647" spans="23:53" x14ac:dyDescent="0.3">
      <c r="W647" t="str">
        <f>VLOOKUP(J:J,Sheet2!A:B,2,0)</f>
        <v>Nepoznata</v>
      </c>
      <c r="AY647" s="5"/>
      <c r="AZ647" t="s">
        <v>800</v>
      </c>
      <c r="BA647" s="5"/>
    </row>
    <row r="648" spans="23:53" x14ac:dyDescent="0.3">
      <c r="W648" t="str">
        <f>VLOOKUP(J:J,Sheet2!A:B,2,0)</f>
        <v>Nepoznata</v>
      </c>
      <c r="AY648" s="5"/>
      <c r="AZ648" t="s">
        <v>801</v>
      </c>
      <c r="BA648" s="5"/>
    </row>
    <row r="649" spans="23:53" x14ac:dyDescent="0.3">
      <c r="W649" t="str">
        <f>VLOOKUP(J:J,Sheet2!A:B,2,0)</f>
        <v>Nepoznata</v>
      </c>
      <c r="AY649" s="5"/>
      <c r="AZ649" t="s">
        <v>802</v>
      </c>
      <c r="BA649" s="5"/>
    </row>
    <row r="650" spans="23:53" x14ac:dyDescent="0.3">
      <c r="W650" t="str">
        <f>VLOOKUP(J:J,Sheet2!A:B,2,0)</f>
        <v>Nepoznata</v>
      </c>
      <c r="AY650" s="5"/>
      <c r="AZ650" t="s">
        <v>803</v>
      </c>
      <c r="BA650" s="5"/>
    </row>
    <row r="651" spans="23:53" x14ac:dyDescent="0.3">
      <c r="W651" t="str">
        <f>VLOOKUP(J:J,Sheet2!A:B,2,0)</f>
        <v>Nepoznata</v>
      </c>
      <c r="AY651" s="5"/>
      <c r="AZ651" t="s">
        <v>804</v>
      </c>
      <c r="BA651" s="5"/>
    </row>
    <row r="652" spans="23:53" x14ac:dyDescent="0.3">
      <c r="W652" t="str">
        <f>VLOOKUP(J:J,Sheet2!A:B,2,0)</f>
        <v>Nepoznata</v>
      </c>
      <c r="AY652" s="5"/>
      <c r="AZ652" t="s">
        <v>805</v>
      </c>
      <c r="BA652" s="5"/>
    </row>
    <row r="653" spans="23:53" x14ac:dyDescent="0.3">
      <c r="W653" t="str">
        <f>VLOOKUP(J:J,Sheet2!A:B,2,0)</f>
        <v>Nepoznata</v>
      </c>
      <c r="AY653" s="5"/>
      <c r="AZ653" t="s">
        <v>806</v>
      </c>
      <c r="BA653" s="5"/>
    </row>
    <row r="654" spans="23:53" x14ac:dyDescent="0.3">
      <c r="W654" t="str">
        <f>VLOOKUP(J:J,Sheet2!A:B,2,0)</f>
        <v>Nepoznata</v>
      </c>
      <c r="AY654" s="5"/>
      <c r="AZ654" t="s">
        <v>807</v>
      </c>
      <c r="BA654" s="5"/>
    </row>
    <row r="655" spans="23:53" x14ac:dyDescent="0.3">
      <c r="W655" t="str">
        <f>VLOOKUP(J:J,Sheet2!A:B,2,0)</f>
        <v>Nepoznata</v>
      </c>
      <c r="AY655" s="5"/>
      <c r="AZ655" t="s">
        <v>808</v>
      </c>
      <c r="BA655" s="5"/>
    </row>
    <row r="656" spans="23:53" x14ac:dyDescent="0.3">
      <c r="W656" t="str">
        <f>VLOOKUP(J:J,Sheet2!A:B,2,0)</f>
        <v>Nepoznata</v>
      </c>
      <c r="AY656" s="5"/>
      <c r="AZ656" t="s">
        <v>809</v>
      </c>
      <c r="BA656" s="5"/>
    </row>
    <row r="657" spans="23:53" x14ac:dyDescent="0.3">
      <c r="W657" t="str">
        <f>VLOOKUP(J:J,Sheet2!A:B,2,0)</f>
        <v>Nepoznata</v>
      </c>
      <c r="AY657" s="5"/>
      <c r="AZ657" t="s">
        <v>810</v>
      </c>
      <c r="BA657" s="5"/>
    </row>
    <row r="658" spans="23:53" x14ac:dyDescent="0.3">
      <c r="W658" t="str">
        <f>VLOOKUP(J:J,Sheet2!A:B,2,0)</f>
        <v>Nepoznata</v>
      </c>
      <c r="AY658" s="5"/>
      <c r="AZ658" t="s">
        <v>811</v>
      </c>
      <c r="BA658" s="5"/>
    </row>
    <row r="659" spans="23:53" x14ac:dyDescent="0.3">
      <c r="W659" t="str">
        <f>VLOOKUP(J:J,Sheet2!A:B,2,0)</f>
        <v>Nepoznata</v>
      </c>
      <c r="AY659" s="5"/>
      <c r="AZ659" t="s">
        <v>812</v>
      </c>
      <c r="BA659" s="5"/>
    </row>
    <row r="660" spans="23:53" x14ac:dyDescent="0.3">
      <c r="W660" t="str">
        <f>VLOOKUP(J:J,Sheet2!A:B,2,0)</f>
        <v>Nepoznata</v>
      </c>
      <c r="AY660" s="5"/>
      <c r="AZ660" t="s">
        <v>813</v>
      </c>
      <c r="BA660" s="5"/>
    </row>
    <row r="661" spans="23:53" x14ac:dyDescent="0.3">
      <c r="W661" t="str">
        <f>VLOOKUP(J:J,Sheet2!A:B,2,0)</f>
        <v>Nepoznata</v>
      </c>
      <c r="AY661" s="5"/>
      <c r="AZ661" t="s">
        <v>814</v>
      </c>
      <c r="BA661" s="5"/>
    </row>
    <row r="662" spans="23:53" x14ac:dyDescent="0.3">
      <c r="W662" t="str">
        <f>VLOOKUP(J:J,Sheet2!A:B,2,0)</f>
        <v>Nepoznata</v>
      </c>
      <c r="AY662" s="5"/>
      <c r="AZ662" t="s">
        <v>815</v>
      </c>
      <c r="BA662" s="5"/>
    </row>
    <row r="663" spans="23:53" x14ac:dyDescent="0.3">
      <c r="W663" t="str">
        <f>VLOOKUP(J:J,Sheet2!A:B,2,0)</f>
        <v>Nepoznata</v>
      </c>
      <c r="AY663" s="5"/>
      <c r="AZ663" t="s">
        <v>816</v>
      </c>
      <c r="BA663" s="5"/>
    </row>
    <row r="664" spans="23:53" x14ac:dyDescent="0.3">
      <c r="W664" t="str">
        <f>VLOOKUP(J:J,Sheet2!A:B,2,0)</f>
        <v>Nepoznata</v>
      </c>
      <c r="AY664" s="5"/>
      <c r="AZ664" t="s">
        <v>817</v>
      </c>
      <c r="BA664" s="5"/>
    </row>
    <row r="665" spans="23:53" x14ac:dyDescent="0.3">
      <c r="W665" t="str">
        <f>VLOOKUP(J:J,Sheet2!A:B,2,0)</f>
        <v>Nepoznata</v>
      </c>
      <c r="AY665" s="5"/>
      <c r="AZ665" t="s">
        <v>818</v>
      </c>
      <c r="BA665" s="5"/>
    </row>
    <row r="666" spans="23:53" x14ac:dyDescent="0.3">
      <c r="W666" t="str">
        <f>VLOOKUP(J:J,Sheet2!A:B,2,0)</f>
        <v>Nepoznata</v>
      </c>
      <c r="AY666" s="5"/>
      <c r="AZ666" t="s">
        <v>819</v>
      </c>
      <c r="BA666" s="5"/>
    </row>
    <row r="667" spans="23:53" x14ac:dyDescent="0.3">
      <c r="W667" t="str">
        <f>VLOOKUP(J:J,Sheet2!A:B,2,0)</f>
        <v>Nepoznata</v>
      </c>
      <c r="AY667" s="5"/>
      <c r="AZ667" t="s">
        <v>820</v>
      </c>
      <c r="BA667" s="5"/>
    </row>
    <row r="668" spans="23:53" x14ac:dyDescent="0.3">
      <c r="W668" t="str">
        <f>VLOOKUP(J:J,Sheet2!A:B,2,0)</f>
        <v>Nepoznata</v>
      </c>
      <c r="AY668" s="5"/>
      <c r="AZ668" t="s">
        <v>821</v>
      </c>
      <c r="BA668" s="5"/>
    </row>
    <row r="669" spans="23:53" x14ac:dyDescent="0.3">
      <c r="W669" t="str">
        <f>VLOOKUP(J:J,Sheet2!A:B,2,0)</f>
        <v>Nepoznata</v>
      </c>
      <c r="AY669" s="5"/>
      <c r="AZ669" t="s">
        <v>822</v>
      </c>
      <c r="BA669" s="5"/>
    </row>
    <row r="670" spans="23:53" x14ac:dyDescent="0.3">
      <c r="W670" t="str">
        <f>VLOOKUP(J:J,Sheet2!A:B,2,0)</f>
        <v>Nepoznata</v>
      </c>
      <c r="AY670" s="5"/>
      <c r="AZ670" t="s">
        <v>823</v>
      </c>
      <c r="BA670" s="5"/>
    </row>
    <row r="671" spans="23:53" x14ac:dyDescent="0.3">
      <c r="W671" t="str">
        <f>VLOOKUP(J:J,Sheet2!A:B,2,0)</f>
        <v>Nepoznata</v>
      </c>
      <c r="AY671" s="5"/>
      <c r="AZ671" t="s">
        <v>824</v>
      </c>
      <c r="BA671" s="5"/>
    </row>
    <row r="672" spans="23:53" x14ac:dyDescent="0.3">
      <c r="W672" t="str">
        <f>VLOOKUP(J:J,Sheet2!A:B,2,0)</f>
        <v>Nepoznata</v>
      </c>
      <c r="AY672" s="5"/>
      <c r="AZ672" t="s">
        <v>825</v>
      </c>
      <c r="BA672" s="5"/>
    </row>
    <row r="673" spans="23:53" x14ac:dyDescent="0.3">
      <c r="W673" t="str">
        <f>VLOOKUP(J:J,Sheet2!A:B,2,0)</f>
        <v>Nepoznata</v>
      </c>
      <c r="AY673" s="5"/>
      <c r="AZ673" t="s">
        <v>826</v>
      </c>
      <c r="BA673" s="5"/>
    </row>
    <row r="674" spans="23:53" x14ac:dyDescent="0.3">
      <c r="W674" t="str">
        <f>VLOOKUP(J:J,Sheet2!A:B,2,0)</f>
        <v>Nepoznata</v>
      </c>
      <c r="AY674" s="5"/>
      <c r="AZ674" t="s">
        <v>827</v>
      </c>
      <c r="BA674" s="5"/>
    </row>
    <row r="675" spans="23:53" x14ac:dyDescent="0.3">
      <c r="W675" t="str">
        <f>VLOOKUP(J:J,Sheet2!A:B,2,0)</f>
        <v>Nepoznata</v>
      </c>
      <c r="AY675" s="5"/>
      <c r="AZ675" t="s">
        <v>828</v>
      </c>
      <c r="BA675" s="5"/>
    </row>
    <row r="676" spans="23:53" x14ac:dyDescent="0.3">
      <c r="W676" t="str">
        <f>VLOOKUP(J:J,Sheet2!A:B,2,0)</f>
        <v>Nepoznata</v>
      </c>
      <c r="AY676" s="5"/>
      <c r="AZ676" t="s">
        <v>829</v>
      </c>
      <c r="BA676" s="5"/>
    </row>
    <row r="677" spans="23:53" x14ac:dyDescent="0.3">
      <c r="W677" t="str">
        <f>VLOOKUP(J:J,Sheet2!A:B,2,0)</f>
        <v>Nepoznata</v>
      </c>
      <c r="AY677" s="5"/>
      <c r="AZ677" t="s">
        <v>830</v>
      </c>
      <c r="BA677" s="5"/>
    </row>
    <row r="678" spans="23:53" x14ac:dyDescent="0.3">
      <c r="W678" t="str">
        <f>VLOOKUP(J:J,Sheet2!A:B,2,0)</f>
        <v>Nepoznata</v>
      </c>
      <c r="AY678" s="5"/>
      <c r="AZ678" t="s">
        <v>831</v>
      </c>
      <c r="BA678" s="5"/>
    </row>
    <row r="679" spans="23:53" x14ac:dyDescent="0.3">
      <c r="W679" t="str">
        <f>VLOOKUP(J:J,Sheet2!A:B,2,0)</f>
        <v>Nepoznata</v>
      </c>
      <c r="AY679" s="5"/>
      <c r="AZ679" t="s">
        <v>832</v>
      </c>
      <c r="BA679" s="5"/>
    </row>
    <row r="680" spans="23:53" x14ac:dyDescent="0.3">
      <c r="W680" t="str">
        <f>VLOOKUP(J:J,Sheet2!A:B,2,0)</f>
        <v>Nepoznata</v>
      </c>
      <c r="AY680" s="5"/>
      <c r="AZ680" t="s">
        <v>833</v>
      </c>
      <c r="BA680" s="5"/>
    </row>
    <row r="681" spans="23:53" x14ac:dyDescent="0.3">
      <c r="W681" t="str">
        <f>VLOOKUP(J:J,Sheet2!A:B,2,0)</f>
        <v>Nepoznata</v>
      </c>
      <c r="AY681" s="5"/>
      <c r="AZ681" t="s">
        <v>834</v>
      </c>
      <c r="BA681" s="5"/>
    </row>
    <row r="682" spans="23:53" x14ac:dyDescent="0.3">
      <c r="W682" t="str">
        <f>VLOOKUP(J:J,Sheet2!A:B,2,0)</f>
        <v>Nepoznata</v>
      </c>
      <c r="AY682" s="5"/>
      <c r="AZ682" t="s">
        <v>835</v>
      </c>
      <c r="BA682" s="5"/>
    </row>
    <row r="683" spans="23:53" x14ac:dyDescent="0.3">
      <c r="W683" t="str">
        <f>VLOOKUP(J:J,Sheet2!A:B,2,0)</f>
        <v>Nepoznata</v>
      </c>
      <c r="AY683" s="5"/>
      <c r="AZ683" t="s">
        <v>836</v>
      </c>
      <c r="BA683" s="5"/>
    </row>
    <row r="684" spans="23:53" x14ac:dyDescent="0.3">
      <c r="W684" t="str">
        <f>VLOOKUP(J:J,Sheet2!A:B,2,0)</f>
        <v>Nepoznata</v>
      </c>
      <c r="AY684" s="5"/>
      <c r="AZ684" t="s">
        <v>837</v>
      </c>
      <c r="BA684" s="5"/>
    </row>
    <row r="685" spans="23:53" x14ac:dyDescent="0.3">
      <c r="W685" t="str">
        <f>VLOOKUP(J:J,Sheet2!A:B,2,0)</f>
        <v>Nepoznata</v>
      </c>
      <c r="AY685" s="5"/>
      <c r="AZ685" t="s">
        <v>838</v>
      </c>
      <c r="BA685" s="5"/>
    </row>
    <row r="686" spans="23:53" x14ac:dyDescent="0.3">
      <c r="W686" t="str">
        <f>VLOOKUP(J:J,Sheet2!A:B,2,0)</f>
        <v>Nepoznata</v>
      </c>
      <c r="AY686" s="5"/>
      <c r="AZ686" t="s">
        <v>839</v>
      </c>
      <c r="BA686" s="5"/>
    </row>
    <row r="687" spans="23:53" x14ac:dyDescent="0.3">
      <c r="W687" t="str">
        <f>VLOOKUP(J:J,Sheet2!A:B,2,0)</f>
        <v>Nepoznata</v>
      </c>
      <c r="AY687" s="5"/>
      <c r="AZ687" t="s">
        <v>840</v>
      </c>
      <c r="BA687" s="5"/>
    </row>
    <row r="688" spans="23:53" x14ac:dyDescent="0.3">
      <c r="W688" t="str">
        <f>VLOOKUP(J:J,Sheet2!A:B,2,0)</f>
        <v>Nepoznata</v>
      </c>
      <c r="AY688" s="5"/>
      <c r="AZ688" t="s">
        <v>841</v>
      </c>
      <c r="BA688" s="5"/>
    </row>
    <row r="689" spans="23:53" x14ac:dyDescent="0.3">
      <c r="W689" t="str">
        <f>VLOOKUP(J:J,Sheet2!A:B,2,0)</f>
        <v>Nepoznata</v>
      </c>
      <c r="AY689" s="5"/>
      <c r="AZ689" t="s">
        <v>842</v>
      </c>
      <c r="BA689" s="5"/>
    </row>
    <row r="690" spans="23:53" x14ac:dyDescent="0.3">
      <c r="W690" t="str">
        <f>VLOOKUP(J:J,Sheet2!A:B,2,0)</f>
        <v>Nepoznata</v>
      </c>
      <c r="AY690" s="5"/>
      <c r="AZ690" t="s">
        <v>843</v>
      </c>
      <c r="BA690" s="5"/>
    </row>
    <row r="691" spans="23:53" x14ac:dyDescent="0.3">
      <c r="W691" t="str">
        <f>VLOOKUP(J:J,Sheet2!A:B,2,0)</f>
        <v>Nepoznata</v>
      </c>
      <c r="AY691" s="5"/>
      <c r="AZ691" t="s">
        <v>844</v>
      </c>
      <c r="BA691" s="5"/>
    </row>
    <row r="692" spans="23:53" x14ac:dyDescent="0.3">
      <c r="W692" t="str">
        <f>VLOOKUP(J:J,Sheet2!A:B,2,0)</f>
        <v>Nepoznata</v>
      </c>
      <c r="AY692" s="5"/>
      <c r="AZ692" t="s">
        <v>845</v>
      </c>
      <c r="BA692" s="5"/>
    </row>
    <row r="693" spans="23:53" x14ac:dyDescent="0.3">
      <c r="W693" t="str">
        <f>VLOOKUP(J:J,Sheet2!A:B,2,0)</f>
        <v>Nepoznata</v>
      </c>
      <c r="AY693" s="5"/>
      <c r="AZ693" t="s">
        <v>846</v>
      </c>
      <c r="BA693" s="5"/>
    </row>
    <row r="694" spans="23:53" x14ac:dyDescent="0.3">
      <c r="W694" t="str">
        <f>VLOOKUP(J:J,Sheet2!A:B,2,0)</f>
        <v>Nepoznata</v>
      </c>
      <c r="AY694" s="5"/>
      <c r="AZ694" t="s">
        <v>847</v>
      </c>
      <c r="BA694" s="5"/>
    </row>
    <row r="695" spans="23:53" x14ac:dyDescent="0.3">
      <c r="W695" t="str">
        <f>VLOOKUP(J:J,Sheet2!A:B,2,0)</f>
        <v>Nepoznata</v>
      </c>
      <c r="AY695" s="5"/>
      <c r="AZ695" t="s">
        <v>848</v>
      </c>
      <c r="BA695" s="5"/>
    </row>
    <row r="696" spans="23:53" x14ac:dyDescent="0.3">
      <c r="W696" t="str">
        <f>VLOOKUP(J:J,Sheet2!A:B,2,0)</f>
        <v>Nepoznata</v>
      </c>
      <c r="AY696" s="5"/>
      <c r="AZ696" t="s">
        <v>849</v>
      </c>
      <c r="BA696" s="5"/>
    </row>
    <row r="697" spans="23:53" x14ac:dyDescent="0.3">
      <c r="W697" t="str">
        <f>VLOOKUP(J:J,Sheet2!A:B,2,0)</f>
        <v>Nepoznata</v>
      </c>
      <c r="AY697" s="5"/>
      <c r="AZ697" t="s">
        <v>850</v>
      </c>
      <c r="BA697" s="5"/>
    </row>
    <row r="698" spans="23:53" x14ac:dyDescent="0.3">
      <c r="W698" t="str">
        <f>VLOOKUP(J:J,Sheet2!A:B,2,0)</f>
        <v>Nepoznata</v>
      </c>
      <c r="AY698" s="5"/>
      <c r="AZ698" t="s">
        <v>851</v>
      </c>
      <c r="BA698" s="5"/>
    </row>
    <row r="699" spans="23:53" x14ac:dyDescent="0.3">
      <c r="W699" t="str">
        <f>VLOOKUP(J:J,Sheet2!A:B,2,0)</f>
        <v>Nepoznata</v>
      </c>
      <c r="AY699" s="5"/>
      <c r="AZ699" t="s">
        <v>852</v>
      </c>
      <c r="BA699" s="5"/>
    </row>
    <row r="700" spans="23:53" x14ac:dyDescent="0.3">
      <c r="W700" t="str">
        <f>VLOOKUP(J:J,Sheet2!A:B,2,0)</f>
        <v>Nepoznata</v>
      </c>
      <c r="AY700" s="5"/>
      <c r="AZ700" t="s">
        <v>853</v>
      </c>
      <c r="BA700" s="5"/>
    </row>
    <row r="701" spans="23:53" x14ac:dyDescent="0.3">
      <c r="W701" t="str">
        <f>VLOOKUP(J:J,Sheet2!A:B,2,0)</f>
        <v>Nepoznata</v>
      </c>
      <c r="AY701" s="5"/>
      <c r="AZ701" t="s">
        <v>854</v>
      </c>
      <c r="BA701" s="5"/>
    </row>
    <row r="702" spans="23:53" x14ac:dyDescent="0.3">
      <c r="W702" t="str">
        <f>VLOOKUP(J:J,Sheet2!A:B,2,0)</f>
        <v>Nepoznata</v>
      </c>
      <c r="AY702" s="5"/>
      <c r="AZ702" t="s">
        <v>855</v>
      </c>
      <c r="BA702" s="5"/>
    </row>
    <row r="703" spans="23:53" x14ac:dyDescent="0.3">
      <c r="W703" t="str">
        <f>VLOOKUP(J:J,Sheet2!A:B,2,0)</f>
        <v>Nepoznata</v>
      </c>
      <c r="AY703" s="5"/>
      <c r="AZ703" t="s">
        <v>856</v>
      </c>
      <c r="BA703" s="5"/>
    </row>
    <row r="704" spans="23:53" x14ac:dyDescent="0.3">
      <c r="W704" t="str">
        <f>VLOOKUP(J:J,Sheet2!A:B,2,0)</f>
        <v>Nepoznata</v>
      </c>
      <c r="AY704" s="5"/>
      <c r="AZ704" t="s">
        <v>857</v>
      </c>
      <c r="BA704" s="5"/>
    </row>
    <row r="705" spans="23:53" x14ac:dyDescent="0.3">
      <c r="W705" t="str">
        <f>VLOOKUP(J:J,Sheet2!A:B,2,0)</f>
        <v>Nepoznata</v>
      </c>
      <c r="AY705" s="5"/>
      <c r="AZ705" t="s">
        <v>858</v>
      </c>
      <c r="BA705" s="5"/>
    </row>
    <row r="706" spans="23:53" x14ac:dyDescent="0.3">
      <c r="W706" t="str">
        <f>VLOOKUP(J:J,Sheet2!A:B,2,0)</f>
        <v>Nepoznata</v>
      </c>
      <c r="AY706" s="5"/>
      <c r="AZ706" t="s">
        <v>859</v>
      </c>
      <c r="BA706" s="5"/>
    </row>
    <row r="707" spans="23:53" x14ac:dyDescent="0.3">
      <c r="W707" t="str">
        <f>VLOOKUP(J:J,Sheet2!A:B,2,0)</f>
        <v>Nepoznata</v>
      </c>
      <c r="AY707" s="5"/>
      <c r="AZ707" t="s">
        <v>860</v>
      </c>
      <c r="BA707" s="5"/>
    </row>
    <row r="708" spans="23:53" x14ac:dyDescent="0.3">
      <c r="W708" t="str">
        <f>VLOOKUP(J:J,Sheet2!A:B,2,0)</f>
        <v>Nepoznata</v>
      </c>
      <c r="AY708" s="5"/>
      <c r="AZ708" t="s">
        <v>861</v>
      </c>
      <c r="BA708" s="5"/>
    </row>
    <row r="709" spans="23:53" x14ac:dyDescent="0.3">
      <c r="W709" t="str">
        <f>VLOOKUP(J:J,Sheet2!A:B,2,0)</f>
        <v>Nepoznata</v>
      </c>
      <c r="AY709" s="5"/>
      <c r="AZ709" t="s">
        <v>862</v>
      </c>
      <c r="BA709" s="5"/>
    </row>
    <row r="710" spans="23:53" x14ac:dyDescent="0.3">
      <c r="W710" t="str">
        <f>VLOOKUP(J:J,Sheet2!A:B,2,0)</f>
        <v>Nepoznata</v>
      </c>
      <c r="AY710" s="5"/>
      <c r="AZ710" t="s">
        <v>863</v>
      </c>
      <c r="BA710" s="5"/>
    </row>
    <row r="711" spans="23:53" x14ac:dyDescent="0.3">
      <c r="W711" t="str">
        <f>VLOOKUP(J:J,Sheet2!A:B,2,0)</f>
        <v>Nepoznata</v>
      </c>
      <c r="AY711" s="5"/>
      <c r="AZ711" t="s">
        <v>864</v>
      </c>
      <c r="BA711" s="5"/>
    </row>
    <row r="712" spans="23:53" x14ac:dyDescent="0.3">
      <c r="W712" t="str">
        <f>VLOOKUP(J:J,Sheet2!A:B,2,0)</f>
        <v>Nepoznata</v>
      </c>
      <c r="AY712" s="5"/>
      <c r="AZ712" t="s">
        <v>865</v>
      </c>
      <c r="BA712" s="5"/>
    </row>
    <row r="713" spans="23:53" x14ac:dyDescent="0.3">
      <c r="W713" t="str">
        <f>VLOOKUP(J:J,Sheet2!A:B,2,0)</f>
        <v>Nepoznata</v>
      </c>
      <c r="AY713" s="5"/>
      <c r="AZ713" t="s">
        <v>866</v>
      </c>
      <c r="BA713" s="5"/>
    </row>
    <row r="714" spans="23:53" x14ac:dyDescent="0.3">
      <c r="W714" t="str">
        <f>VLOOKUP(J:J,Sheet2!A:B,2,0)</f>
        <v>Nepoznata</v>
      </c>
      <c r="AY714" s="5"/>
      <c r="AZ714" t="s">
        <v>867</v>
      </c>
      <c r="BA714" s="5"/>
    </row>
    <row r="715" spans="23:53" x14ac:dyDescent="0.3">
      <c r="W715" t="str">
        <f>VLOOKUP(J:J,Sheet2!A:B,2,0)</f>
        <v>Nepoznata</v>
      </c>
      <c r="AY715" s="5"/>
      <c r="AZ715" t="s">
        <v>868</v>
      </c>
      <c r="BA715" s="5"/>
    </row>
    <row r="716" spans="23:53" x14ac:dyDescent="0.3">
      <c r="W716" t="str">
        <f>VLOOKUP(J:J,Sheet2!A:B,2,0)</f>
        <v>Nepoznata</v>
      </c>
      <c r="AY716" s="5"/>
      <c r="AZ716" t="s">
        <v>869</v>
      </c>
      <c r="BA716" s="5"/>
    </row>
    <row r="717" spans="23:53" x14ac:dyDescent="0.3">
      <c r="W717" t="str">
        <f>VLOOKUP(J:J,Sheet2!A:B,2,0)</f>
        <v>Nepoznata</v>
      </c>
      <c r="AY717" s="5"/>
      <c r="AZ717" t="s">
        <v>870</v>
      </c>
      <c r="BA717" s="5"/>
    </row>
    <row r="718" spans="23:53" x14ac:dyDescent="0.3">
      <c r="W718" t="str">
        <f>VLOOKUP(J:J,Sheet2!A:B,2,0)</f>
        <v>Nepoznata</v>
      </c>
      <c r="AY718" s="5"/>
      <c r="AZ718" t="s">
        <v>871</v>
      </c>
      <c r="BA718" s="5"/>
    </row>
    <row r="719" spans="23:53" x14ac:dyDescent="0.3">
      <c r="W719" t="str">
        <f>VLOOKUP(J:J,Sheet2!A:B,2,0)</f>
        <v>Nepoznata</v>
      </c>
      <c r="AY719" s="5"/>
      <c r="AZ719" t="s">
        <v>872</v>
      </c>
      <c r="BA719" s="5"/>
    </row>
    <row r="720" spans="23:53" x14ac:dyDescent="0.3">
      <c r="W720" t="str">
        <f>VLOOKUP(J:J,Sheet2!A:B,2,0)</f>
        <v>Nepoznata</v>
      </c>
      <c r="AY720" s="5"/>
      <c r="AZ720" t="s">
        <v>873</v>
      </c>
      <c r="BA720" s="5"/>
    </row>
    <row r="721" spans="23:53" x14ac:dyDescent="0.3">
      <c r="W721" t="str">
        <f>VLOOKUP(J:J,Sheet2!A:B,2,0)</f>
        <v>Nepoznata</v>
      </c>
      <c r="AY721" s="5"/>
      <c r="AZ721" t="s">
        <v>874</v>
      </c>
      <c r="BA721" s="5"/>
    </row>
    <row r="722" spans="23:53" x14ac:dyDescent="0.3">
      <c r="W722" t="str">
        <f>VLOOKUP(J:J,Sheet2!A:B,2,0)</f>
        <v>Nepoznata</v>
      </c>
      <c r="AY722" s="5"/>
      <c r="AZ722" t="s">
        <v>875</v>
      </c>
      <c r="BA722" s="5"/>
    </row>
    <row r="723" spans="23:53" x14ac:dyDescent="0.3">
      <c r="W723" t="str">
        <f>VLOOKUP(J:J,Sheet2!A:B,2,0)</f>
        <v>Nepoznata</v>
      </c>
      <c r="AY723" s="5"/>
      <c r="AZ723" t="s">
        <v>876</v>
      </c>
      <c r="BA723" s="5"/>
    </row>
    <row r="724" spans="23:53" x14ac:dyDescent="0.3">
      <c r="W724" t="str">
        <f>VLOOKUP(J:J,Sheet2!A:B,2,0)</f>
        <v>Nepoznata</v>
      </c>
      <c r="AY724" s="5"/>
      <c r="AZ724" t="s">
        <v>877</v>
      </c>
      <c r="BA724" s="5"/>
    </row>
    <row r="725" spans="23:53" x14ac:dyDescent="0.3">
      <c r="W725" t="str">
        <f>VLOOKUP(J:J,Sheet2!A:B,2,0)</f>
        <v>Nepoznata</v>
      </c>
      <c r="AY725" s="5"/>
      <c r="AZ725" t="s">
        <v>878</v>
      </c>
      <c r="BA725" s="5"/>
    </row>
    <row r="726" spans="23:53" x14ac:dyDescent="0.3">
      <c r="W726" t="str">
        <f>VLOOKUP(J:J,Sheet2!A:B,2,0)</f>
        <v>Nepoznata</v>
      </c>
      <c r="AY726" s="5"/>
      <c r="AZ726" t="s">
        <v>879</v>
      </c>
      <c r="BA726" s="5"/>
    </row>
    <row r="727" spans="23:53" x14ac:dyDescent="0.3">
      <c r="W727" t="str">
        <f>VLOOKUP(J:J,Sheet2!A:B,2,0)</f>
        <v>Nepoznata</v>
      </c>
      <c r="AY727" s="5"/>
      <c r="AZ727" t="s">
        <v>880</v>
      </c>
      <c r="BA727" s="5"/>
    </row>
    <row r="728" spans="23:53" x14ac:dyDescent="0.3">
      <c r="W728" t="str">
        <f>VLOOKUP(J:J,Sheet2!A:B,2,0)</f>
        <v>Nepoznata</v>
      </c>
      <c r="AY728" s="5"/>
      <c r="AZ728" t="s">
        <v>881</v>
      </c>
      <c r="BA728" s="5"/>
    </row>
    <row r="729" spans="23:53" x14ac:dyDescent="0.3">
      <c r="W729" t="str">
        <f>VLOOKUP(J:J,Sheet2!A:B,2,0)</f>
        <v>Nepoznata</v>
      </c>
      <c r="AY729" s="5"/>
      <c r="AZ729" t="s">
        <v>882</v>
      </c>
      <c r="BA729" s="5"/>
    </row>
    <row r="730" spans="23:53" x14ac:dyDescent="0.3">
      <c r="W730" t="str">
        <f>VLOOKUP(J:J,Sheet2!A:B,2,0)</f>
        <v>Nepoznata</v>
      </c>
      <c r="AY730" s="5"/>
      <c r="AZ730" t="s">
        <v>883</v>
      </c>
      <c r="BA730" s="5"/>
    </row>
    <row r="731" spans="23:53" x14ac:dyDescent="0.3">
      <c r="W731" t="str">
        <f>VLOOKUP(J:J,Sheet2!A:B,2,0)</f>
        <v>Nepoznata</v>
      </c>
      <c r="AY731" s="5"/>
      <c r="AZ731" t="s">
        <v>884</v>
      </c>
      <c r="BA731" s="5"/>
    </row>
    <row r="732" spans="23:53" x14ac:dyDescent="0.3">
      <c r="W732" t="str">
        <f>VLOOKUP(J:J,Sheet2!A:B,2,0)</f>
        <v>Nepoznata</v>
      </c>
      <c r="AY732" s="5"/>
      <c r="AZ732" t="s">
        <v>884</v>
      </c>
      <c r="BA732" s="5"/>
    </row>
    <row r="733" spans="23:53" x14ac:dyDescent="0.3">
      <c r="W733" t="str">
        <f>VLOOKUP(J:J,Sheet2!A:B,2,0)</f>
        <v>Nepoznata</v>
      </c>
      <c r="AY733" s="5"/>
      <c r="AZ733" t="s">
        <v>885</v>
      </c>
      <c r="BA733" s="5"/>
    </row>
    <row r="734" spans="23:53" x14ac:dyDescent="0.3">
      <c r="W734" t="str">
        <f>VLOOKUP(J:J,Sheet2!A:B,2,0)</f>
        <v>Nepoznata</v>
      </c>
      <c r="AY734" s="5"/>
      <c r="AZ734" t="s">
        <v>886</v>
      </c>
      <c r="BA734" s="5"/>
    </row>
    <row r="735" spans="23:53" x14ac:dyDescent="0.3">
      <c r="W735" t="str">
        <f>VLOOKUP(J:J,Sheet2!A:B,2,0)</f>
        <v>Nepoznata</v>
      </c>
      <c r="AY735" s="5"/>
      <c r="AZ735" t="s">
        <v>887</v>
      </c>
      <c r="BA735" s="5"/>
    </row>
    <row r="736" spans="23:53" x14ac:dyDescent="0.3">
      <c r="W736" t="str">
        <f>VLOOKUP(J:J,Sheet2!A:B,2,0)</f>
        <v>Nepoznata</v>
      </c>
      <c r="AY736" s="5"/>
      <c r="AZ736" t="s">
        <v>888</v>
      </c>
      <c r="BA736" s="5"/>
    </row>
    <row r="737" spans="23:53" x14ac:dyDescent="0.3">
      <c r="W737" t="str">
        <f>VLOOKUP(J:J,Sheet2!A:B,2,0)</f>
        <v>Nepoznata</v>
      </c>
      <c r="AY737" s="5"/>
      <c r="AZ737" t="s">
        <v>889</v>
      </c>
      <c r="BA737" s="5"/>
    </row>
    <row r="738" spans="23:53" x14ac:dyDescent="0.3">
      <c r="W738" t="str">
        <f>VLOOKUP(J:J,Sheet2!A:B,2,0)</f>
        <v>Nepoznata</v>
      </c>
      <c r="AY738" s="5"/>
      <c r="AZ738" t="s">
        <v>890</v>
      </c>
      <c r="BA738" s="5"/>
    </row>
    <row r="739" spans="23:53" x14ac:dyDescent="0.3">
      <c r="W739" t="str">
        <f>VLOOKUP(J:J,Sheet2!A:B,2,0)</f>
        <v>Nepoznata</v>
      </c>
      <c r="AY739" s="5"/>
      <c r="AZ739" t="s">
        <v>891</v>
      </c>
      <c r="BA739" s="5"/>
    </row>
    <row r="740" spans="23:53" x14ac:dyDescent="0.3">
      <c r="W740" t="str">
        <f>VLOOKUP(J:J,Sheet2!A:B,2,0)</f>
        <v>Nepoznata</v>
      </c>
      <c r="AY740" s="5"/>
      <c r="AZ740" t="s">
        <v>892</v>
      </c>
      <c r="BA740" s="5"/>
    </row>
    <row r="741" spans="23:53" x14ac:dyDescent="0.3">
      <c r="W741" t="str">
        <f>VLOOKUP(J:J,Sheet2!A:B,2,0)</f>
        <v>Nepoznata</v>
      </c>
      <c r="AY741" s="5"/>
      <c r="AZ741" t="s">
        <v>893</v>
      </c>
      <c r="BA741" s="5"/>
    </row>
    <row r="742" spans="23:53" x14ac:dyDescent="0.3">
      <c r="W742" t="str">
        <f>VLOOKUP(J:J,Sheet2!A:B,2,0)</f>
        <v>Nepoznata</v>
      </c>
      <c r="AY742" s="5"/>
      <c r="AZ742" t="s">
        <v>894</v>
      </c>
      <c r="BA742" s="5"/>
    </row>
    <row r="743" spans="23:53" x14ac:dyDescent="0.3">
      <c r="W743" t="str">
        <f>VLOOKUP(J:J,Sheet2!A:B,2,0)</f>
        <v>Nepoznata</v>
      </c>
      <c r="AY743" s="5"/>
      <c r="AZ743" t="s">
        <v>895</v>
      </c>
      <c r="BA743" s="5"/>
    </row>
    <row r="744" spans="23:53" x14ac:dyDescent="0.3">
      <c r="W744" t="str">
        <f>VLOOKUP(J:J,Sheet2!A:B,2,0)</f>
        <v>Nepoznata</v>
      </c>
      <c r="AY744" s="5"/>
      <c r="AZ744" t="s">
        <v>896</v>
      </c>
      <c r="BA744" s="5"/>
    </row>
    <row r="745" spans="23:53" x14ac:dyDescent="0.3">
      <c r="W745" t="str">
        <f>VLOOKUP(J:J,Sheet2!A:B,2,0)</f>
        <v>Nepoznata</v>
      </c>
      <c r="AY745" s="5"/>
      <c r="AZ745" t="s">
        <v>897</v>
      </c>
      <c r="BA745" s="5"/>
    </row>
    <row r="746" spans="23:53" x14ac:dyDescent="0.3">
      <c r="W746" t="str">
        <f>VLOOKUP(J:J,Sheet2!A:B,2,0)</f>
        <v>Nepoznata</v>
      </c>
      <c r="AY746" s="5"/>
      <c r="AZ746" t="s">
        <v>898</v>
      </c>
      <c r="BA746" s="5"/>
    </row>
    <row r="747" spans="23:53" x14ac:dyDescent="0.3">
      <c r="W747" t="str">
        <f>VLOOKUP(J:J,Sheet2!A:B,2,0)</f>
        <v>Nepoznata</v>
      </c>
      <c r="AY747" s="5"/>
      <c r="AZ747" t="s">
        <v>899</v>
      </c>
      <c r="BA747" s="5"/>
    </row>
    <row r="748" spans="23:53" x14ac:dyDescent="0.3">
      <c r="W748" t="str">
        <f>VLOOKUP(J:J,Sheet2!A:B,2,0)</f>
        <v>Nepoznata</v>
      </c>
      <c r="AY748" s="5"/>
      <c r="AZ748" t="s">
        <v>900</v>
      </c>
      <c r="BA748" s="5"/>
    </row>
    <row r="749" spans="23:53" x14ac:dyDescent="0.3">
      <c r="W749" t="str">
        <f>VLOOKUP(J:J,Sheet2!A:B,2,0)</f>
        <v>Nepoznata</v>
      </c>
      <c r="AY749" s="5"/>
      <c r="AZ749" t="s">
        <v>901</v>
      </c>
      <c r="BA749" s="5"/>
    </row>
    <row r="750" spans="23:53" x14ac:dyDescent="0.3">
      <c r="W750" t="str">
        <f>VLOOKUP(J:J,Sheet2!A:B,2,0)</f>
        <v>Nepoznata</v>
      </c>
      <c r="AY750" s="5"/>
      <c r="AZ750" t="s">
        <v>902</v>
      </c>
      <c r="BA750" s="5"/>
    </row>
    <row r="751" spans="23:53" x14ac:dyDescent="0.3">
      <c r="W751" t="str">
        <f>VLOOKUP(J:J,Sheet2!A:B,2,0)</f>
        <v>Nepoznata</v>
      </c>
      <c r="AY751" s="5"/>
      <c r="AZ751" t="s">
        <v>903</v>
      </c>
      <c r="BA751" s="5"/>
    </row>
    <row r="752" spans="23:53" x14ac:dyDescent="0.3">
      <c r="W752" t="str">
        <f>VLOOKUP(J:J,Sheet2!A:B,2,0)</f>
        <v>Nepoznata</v>
      </c>
      <c r="AY752" s="5"/>
      <c r="AZ752" t="s">
        <v>904</v>
      </c>
      <c r="BA752" s="5"/>
    </row>
    <row r="753" spans="23:53" x14ac:dyDescent="0.3">
      <c r="W753" t="str">
        <f>VLOOKUP(J:J,Sheet2!A:B,2,0)</f>
        <v>Nepoznata</v>
      </c>
      <c r="AY753" s="5"/>
      <c r="AZ753" t="s">
        <v>905</v>
      </c>
      <c r="BA753" s="5"/>
    </row>
    <row r="754" spans="23:53" x14ac:dyDescent="0.3">
      <c r="W754" t="str">
        <f>VLOOKUP(J:J,Sheet2!A:B,2,0)</f>
        <v>Nepoznata</v>
      </c>
      <c r="AY754" s="5"/>
      <c r="AZ754" t="s">
        <v>906</v>
      </c>
      <c r="BA754" s="5"/>
    </row>
    <row r="755" spans="23:53" x14ac:dyDescent="0.3">
      <c r="W755" t="str">
        <f>VLOOKUP(J:J,Sheet2!A:B,2,0)</f>
        <v>Nepoznata</v>
      </c>
      <c r="AY755" s="5"/>
      <c r="AZ755" t="s">
        <v>907</v>
      </c>
      <c r="BA755" s="5"/>
    </row>
    <row r="756" spans="23:53" x14ac:dyDescent="0.3">
      <c r="W756" t="str">
        <f>VLOOKUP(J:J,Sheet2!A:B,2,0)</f>
        <v>Nepoznata</v>
      </c>
      <c r="AY756" s="5"/>
      <c r="AZ756" t="s">
        <v>908</v>
      </c>
      <c r="BA756" s="5"/>
    </row>
    <row r="757" spans="23:53" x14ac:dyDescent="0.3">
      <c r="W757" t="str">
        <f>VLOOKUP(J:J,Sheet2!A:B,2,0)</f>
        <v>Nepoznata</v>
      </c>
      <c r="AY757" s="5"/>
      <c r="AZ757" t="s">
        <v>909</v>
      </c>
      <c r="BA757" s="5"/>
    </row>
    <row r="758" spans="23:53" x14ac:dyDescent="0.3">
      <c r="W758" t="str">
        <f>VLOOKUP(J:J,Sheet2!A:B,2,0)</f>
        <v>Nepoznata</v>
      </c>
      <c r="AY758" s="5"/>
      <c r="AZ758" t="s">
        <v>910</v>
      </c>
      <c r="BA758" s="5"/>
    </row>
    <row r="759" spans="23:53" x14ac:dyDescent="0.3">
      <c r="W759" t="str">
        <f>VLOOKUP(J:J,Sheet2!A:B,2,0)</f>
        <v>Nepoznata</v>
      </c>
      <c r="AY759" s="5"/>
      <c r="AZ759" t="s">
        <v>911</v>
      </c>
      <c r="BA759" s="5"/>
    </row>
    <row r="760" spans="23:53" x14ac:dyDescent="0.3">
      <c r="W760" t="str">
        <f>VLOOKUP(J:J,Sheet2!A:B,2,0)</f>
        <v>Nepoznata</v>
      </c>
      <c r="AY760" s="5"/>
      <c r="AZ760" t="s">
        <v>912</v>
      </c>
      <c r="BA760" s="5"/>
    </row>
    <row r="761" spans="23:53" x14ac:dyDescent="0.3">
      <c r="W761" t="str">
        <f>VLOOKUP(J:J,Sheet2!A:B,2,0)</f>
        <v>Nepoznata</v>
      </c>
      <c r="AY761" s="5"/>
      <c r="AZ761" t="s">
        <v>913</v>
      </c>
      <c r="BA761" s="5"/>
    </row>
    <row r="762" spans="23:53" x14ac:dyDescent="0.3">
      <c r="W762" t="str">
        <f>VLOOKUP(J:J,Sheet2!A:B,2,0)</f>
        <v>Nepoznata</v>
      </c>
      <c r="AY762" s="5"/>
      <c r="AZ762" t="s">
        <v>914</v>
      </c>
      <c r="BA762" s="5"/>
    </row>
    <row r="763" spans="23:53" x14ac:dyDescent="0.3">
      <c r="W763" t="str">
        <f>VLOOKUP(J:J,Sheet2!A:B,2,0)</f>
        <v>Nepoznata</v>
      </c>
      <c r="AY763" s="5"/>
      <c r="AZ763" t="s">
        <v>915</v>
      </c>
      <c r="BA763" s="5"/>
    </row>
    <row r="764" spans="23:53" x14ac:dyDescent="0.3">
      <c r="W764" t="str">
        <f>VLOOKUP(J:J,Sheet2!A:B,2,0)</f>
        <v>Nepoznata</v>
      </c>
      <c r="AY764" s="5"/>
      <c r="AZ764" t="s">
        <v>916</v>
      </c>
      <c r="BA764" s="5"/>
    </row>
    <row r="765" spans="23:53" x14ac:dyDescent="0.3">
      <c r="W765" t="str">
        <f>VLOOKUP(J:J,Sheet2!A:B,2,0)</f>
        <v>Nepoznata</v>
      </c>
      <c r="AY765" s="5"/>
      <c r="AZ765" t="s">
        <v>917</v>
      </c>
      <c r="BA765" s="5"/>
    </row>
    <row r="766" spans="23:53" x14ac:dyDescent="0.3">
      <c r="W766" t="str">
        <f>VLOOKUP(J:J,Sheet2!A:B,2,0)</f>
        <v>Nepoznata</v>
      </c>
      <c r="AY766" s="5"/>
      <c r="AZ766" t="s">
        <v>918</v>
      </c>
      <c r="BA766" s="5"/>
    </row>
    <row r="767" spans="23:53" x14ac:dyDescent="0.3">
      <c r="W767" t="str">
        <f>VLOOKUP(J:J,Sheet2!A:B,2,0)</f>
        <v>Nepoznata</v>
      </c>
      <c r="AY767" s="5"/>
      <c r="AZ767" t="s">
        <v>919</v>
      </c>
      <c r="BA767" s="5"/>
    </row>
    <row r="768" spans="23:53" x14ac:dyDescent="0.3">
      <c r="W768" t="str">
        <f>VLOOKUP(J:J,Sheet2!A:B,2,0)</f>
        <v>Nepoznata</v>
      </c>
      <c r="AY768" s="5"/>
      <c r="AZ768" t="s">
        <v>920</v>
      </c>
      <c r="BA768" s="5"/>
    </row>
    <row r="769" spans="23:53" x14ac:dyDescent="0.3">
      <c r="W769" t="str">
        <f>VLOOKUP(J:J,Sheet2!A:B,2,0)</f>
        <v>Nepoznata</v>
      </c>
      <c r="AY769" s="5"/>
      <c r="AZ769" t="s">
        <v>921</v>
      </c>
      <c r="BA769" s="5"/>
    </row>
    <row r="770" spans="23:53" x14ac:dyDescent="0.3">
      <c r="W770" t="str">
        <f>VLOOKUP(J:J,Sheet2!A:B,2,0)</f>
        <v>Nepoznata</v>
      </c>
      <c r="AY770" s="5"/>
      <c r="AZ770" t="s">
        <v>922</v>
      </c>
      <c r="BA770" s="5"/>
    </row>
    <row r="771" spans="23:53" x14ac:dyDescent="0.3">
      <c r="W771" t="str">
        <f>VLOOKUP(J:J,Sheet2!A:B,2,0)</f>
        <v>Nepoznata</v>
      </c>
      <c r="AY771" s="5"/>
      <c r="AZ771" t="s">
        <v>923</v>
      </c>
      <c r="BA771" s="5"/>
    </row>
    <row r="772" spans="23:53" x14ac:dyDescent="0.3">
      <c r="W772" t="str">
        <f>VLOOKUP(J:J,Sheet2!A:B,2,0)</f>
        <v>Nepoznata</v>
      </c>
      <c r="AY772" s="5"/>
      <c r="AZ772" t="s">
        <v>924</v>
      </c>
      <c r="BA772" s="5"/>
    </row>
    <row r="773" spans="23:53" x14ac:dyDescent="0.3">
      <c r="W773" t="str">
        <f>VLOOKUP(J:J,Sheet2!A:B,2,0)</f>
        <v>Nepoznata</v>
      </c>
      <c r="AY773" s="5"/>
      <c r="AZ773" t="s">
        <v>925</v>
      </c>
      <c r="BA773" s="5"/>
    </row>
    <row r="774" spans="23:53" x14ac:dyDescent="0.3">
      <c r="W774" t="str">
        <f>VLOOKUP(J:J,Sheet2!A:B,2,0)</f>
        <v>Nepoznata</v>
      </c>
      <c r="AY774" s="5"/>
      <c r="AZ774" t="s">
        <v>926</v>
      </c>
      <c r="BA774" s="5"/>
    </row>
    <row r="775" spans="23:53" x14ac:dyDescent="0.3">
      <c r="W775" t="str">
        <f>VLOOKUP(J:J,Sheet2!A:B,2,0)</f>
        <v>Nepoznata</v>
      </c>
      <c r="AY775" s="5"/>
      <c r="AZ775" t="s">
        <v>927</v>
      </c>
      <c r="BA775" s="5"/>
    </row>
    <row r="776" spans="23:53" x14ac:dyDescent="0.3">
      <c r="W776" t="str">
        <f>VLOOKUP(J:J,Sheet2!A:B,2,0)</f>
        <v>Nepoznata</v>
      </c>
      <c r="AY776" s="5"/>
      <c r="AZ776" t="s">
        <v>928</v>
      </c>
      <c r="BA776" s="5"/>
    </row>
    <row r="777" spans="23:53" x14ac:dyDescent="0.3">
      <c r="W777" t="str">
        <f>VLOOKUP(J:J,Sheet2!A:B,2,0)</f>
        <v>Nepoznata</v>
      </c>
      <c r="AY777" s="5"/>
      <c r="AZ777" t="s">
        <v>929</v>
      </c>
      <c r="BA777" s="5"/>
    </row>
    <row r="778" spans="23:53" x14ac:dyDescent="0.3">
      <c r="W778" t="str">
        <f>VLOOKUP(J:J,Sheet2!A:B,2,0)</f>
        <v>Nepoznata</v>
      </c>
      <c r="AY778" s="5"/>
      <c r="AZ778" t="s">
        <v>930</v>
      </c>
      <c r="BA778" s="5"/>
    </row>
    <row r="779" spans="23:53" x14ac:dyDescent="0.3">
      <c r="W779" t="str">
        <f>VLOOKUP(J:J,Sheet2!A:B,2,0)</f>
        <v>Nepoznata</v>
      </c>
      <c r="AY779" s="5"/>
      <c r="AZ779" t="s">
        <v>931</v>
      </c>
      <c r="BA779" s="5"/>
    </row>
    <row r="780" spans="23:53" x14ac:dyDescent="0.3">
      <c r="W780" t="str">
        <f>VLOOKUP(J:J,Sheet2!A:B,2,0)</f>
        <v>Nepoznata</v>
      </c>
      <c r="AY780" s="5"/>
      <c r="AZ780" t="s">
        <v>932</v>
      </c>
      <c r="BA780" s="5"/>
    </row>
    <row r="781" spans="23:53" x14ac:dyDescent="0.3">
      <c r="W781" t="str">
        <f>VLOOKUP(J:J,Sheet2!A:B,2,0)</f>
        <v>Nepoznata</v>
      </c>
      <c r="AY781" s="5"/>
      <c r="AZ781" t="s">
        <v>933</v>
      </c>
      <c r="BA781" s="5"/>
    </row>
    <row r="782" spans="23:53" x14ac:dyDescent="0.3">
      <c r="W782" t="str">
        <f>VLOOKUP(J:J,Sheet2!A:B,2,0)</f>
        <v>Nepoznata</v>
      </c>
      <c r="AY782" s="5"/>
      <c r="AZ782" t="s">
        <v>934</v>
      </c>
      <c r="BA782" s="5"/>
    </row>
    <row r="783" spans="23:53" x14ac:dyDescent="0.3">
      <c r="W783" t="str">
        <f>VLOOKUP(J:J,Sheet2!A:B,2,0)</f>
        <v>Nepoznata</v>
      </c>
      <c r="AY783" s="5"/>
      <c r="AZ783" t="s">
        <v>935</v>
      </c>
      <c r="BA783" s="5"/>
    </row>
    <row r="784" spans="23:53" x14ac:dyDescent="0.3">
      <c r="W784" t="str">
        <f>VLOOKUP(J:J,Sheet2!A:B,2,0)</f>
        <v>Nepoznata</v>
      </c>
      <c r="AY784" s="5"/>
      <c r="AZ784" t="s">
        <v>936</v>
      </c>
      <c r="BA784" s="5"/>
    </row>
    <row r="785" spans="23:53" x14ac:dyDescent="0.3">
      <c r="W785" t="str">
        <f>VLOOKUP(J:J,Sheet2!A:B,2,0)</f>
        <v>Nepoznata</v>
      </c>
      <c r="AY785" s="5"/>
      <c r="AZ785" t="s">
        <v>937</v>
      </c>
      <c r="BA785" s="5"/>
    </row>
    <row r="786" spans="23:53" x14ac:dyDescent="0.3">
      <c r="W786" t="str">
        <f>VLOOKUP(J:J,Sheet2!A:B,2,0)</f>
        <v>Nepoznata</v>
      </c>
      <c r="AY786" s="5"/>
      <c r="AZ786" t="s">
        <v>938</v>
      </c>
      <c r="BA786" s="5"/>
    </row>
    <row r="787" spans="23:53" x14ac:dyDescent="0.3">
      <c r="W787" t="str">
        <f>VLOOKUP(J:J,Sheet2!A:B,2,0)</f>
        <v>Nepoznata</v>
      </c>
      <c r="AY787" s="5"/>
      <c r="AZ787" t="s">
        <v>939</v>
      </c>
      <c r="BA787" s="5"/>
    </row>
    <row r="788" spans="23:53" x14ac:dyDescent="0.3">
      <c r="W788" t="str">
        <f>VLOOKUP(J:J,Sheet2!A:B,2,0)</f>
        <v>Nepoznata</v>
      </c>
      <c r="AY788" s="5"/>
      <c r="AZ788" t="s">
        <v>940</v>
      </c>
      <c r="BA788" s="5"/>
    </row>
    <row r="789" spans="23:53" x14ac:dyDescent="0.3">
      <c r="W789" t="str">
        <f>VLOOKUP(J:J,Sheet2!A:B,2,0)</f>
        <v>Nepoznata</v>
      </c>
      <c r="AY789" s="5"/>
      <c r="AZ789" t="s">
        <v>941</v>
      </c>
      <c r="BA789" s="5"/>
    </row>
    <row r="790" spans="23:53" x14ac:dyDescent="0.3">
      <c r="W790" t="str">
        <f>VLOOKUP(J:J,Sheet2!A:B,2,0)</f>
        <v>Nepoznata</v>
      </c>
      <c r="AY790" s="5"/>
      <c r="AZ790" t="s">
        <v>942</v>
      </c>
      <c r="BA790" s="5"/>
    </row>
    <row r="791" spans="23:53" x14ac:dyDescent="0.3">
      <c r="W791" t="str">
        <f>VLOOKUP(J:J,Sheet2!A:B,2,0)</f>
        <v>Nepoznata</v>
      </c>
      <c r="AY791" s="5"/>
      <c r="AZ791" t="s">
        <v>943</v>
      </c>
      <c r="BA791" s="5"/>
    </row>
    <row r="792" spans="23:53" x14ac:dyDescent="0.3">
      <c r="W792" t="str">
        <f>VLOOKUP(J:J,Sheet2!A:B,2,0)</f>
        <v>Nepoznata</v>
      </c>
      <c r="AY792" s="5"/>
      <c r="AZ792" t="s">
        <v>944</v>
      </c>
      <c r="BA792" s="5"/>
    </row>
    <row r="793" spans="23:53" x14ac:dyDescent="0.3">
      <c r="W793" t="str">
        <f>VLOOKUP(J:J,Sheet2!A:B,2,0)</f>
        <v>Nepoznata</v>
      </c>
      <c r="AY793" s="5"/>
      <c r="AZ793" t="s">
        <v>945</v>
      </c>
      <c r="BA793" s="5"/>
    </row>
    <row r="794" spans="23:53" x14ac:dyDescent="0.3">
      <c r="W794" t="str">
        <f>VLOOKUP(J:J,Sheet2!A:B,2,0)</f>
        <v>Nepoznata</v>
      </c>
      <c r="AY794" s="5"/>
      <c r="AZ794" t="s">
        <v>946</v>
      </c>
      <c r="BA794" s="5"/>
    </row>
    <row r="795" spans="23:53" x14ac:dyDescent="0.3">
      <c r="W795" t="str">
        <f>VLOOKUP(J:J,Sheet2!A:B,2,0)</f>
        <v>Nepoznata</v>
      </c>
      <c r="AY795" s="5"/>
      <c r="AZ795" t="s">
        <v>947</v>
      </c>
      <c r="BA795" s="5"/>
    </row>
    <row r="796" spans="23:53" x14ac:dyDescent="0.3">
      <c r="W796" t="str">
        <f>VLOOKUP(J:J,Sheet2!A:B,2,0)</f>
        <v>Nepoznata</v>
      </c>
      <c r="AY796" s="5"/>
      <c r="AZ796" t="s">
        <v>948</v>
      </c>
      <c r="BA796" s="5"/>
    </row>
    <row r="797" spans="23:53" x14ac:dyDescent="0.3">
      <c r="W797" t="str">
        <f>VLOOKUP(J:J,Sheet2!A:B,2,0)</f>
        <v>Nepoznata</v>
      </c>
      <c r="AY797" s="5"/>
      <c r="AZ797" t="s">
        <v>949</v>
      </c>
      <c r="BA797" s="5"/>
    </row>
    <row r="798" spans="23:53" x14ac:dyDescent="0.3">
      <c r="W798" t="str">
        <f>VLOOKUP(J:J,Sheet2!A:B,2,0)</f>
        <v>Nepoznata</v>
      </c>
      <c r="AY798" s="5"/>
      <c r="AZ798" t="s">
        <v>950</v>
      </c>
      <c r="BA798" s="5"/>
    </row>
    <row r="799" spans="23:53" x14ac:dyDescent="0.3">
      <c r="W799" t="str">
        <f>VLOOKUP(J:J,Sheet2!A:B,2,0)</f>
        <v>Nepoznata</v>
      </c>
      <c r="AY799" s="5"/>
      <c r="AZ799" t="s">
        <v>951</v>
      </c>
      <c r="BA799" s="5"/>
    </row>
    <row r="800" spans="23:53" x14ac:dyDescent="0.3">
      <c r="W800" t="str">
        <f>VLOOKUP(J:J,Sheet2!A:B,2,0)</f>
        <v>Nepoznata</v>
      </c>
      <c r="AY800" s="5"/>
      <c r="AZ800" t="s">
        <v>952</v>
      </c>
      <c r="BA800" s="5"/>
    </row>
    <row r="801" spans="23:53" x14ac:dyDescent="0.3">
      <c r="W801" t="str">
        <f>VLOOKUP(J:J,Sheet2!A:B,2,0)</f>
        <v>Nepoznata</v>
      </c>
      <c r="AY801" s="5"/>
      <c r="AZ801" t="s">
        <v>953</v>
      </c>
      <c r="BA801" s="5"/>
    </row>
    <row r="802" spans="23:53" x14ac:dyDescent="0.3">
      <c r="W802" t="str">
        <f>VLOOKUP(J:J,Sheet2!A:B,2,0)</f>
        <v>Nepoznata</v>
      </c>
      <c r="AY802" s="5"/>
      <c r="AZ802" t="s">
        <v>954</v>
      </c>
      <c r="BA802" s="5"/>
    </row>
    <row r="803" spans="23:53" x14ac:dyDescent="0.3">
      <c r="W803" t="str">
        <f>VLOOKUP(J:J,Sheet2!A:B,2,0)</f>
        <v>Nepoznata</v>
      </c>
      <c r="AY803" s="5"/>
      <c r="AZ803" t="s">
        <v>955</v>
      </c>
      <c r="BA803" s="5"/>
    </row>
    <row r="804" spans="23:53" x14ac:dyDescent="0.3">
      <c r="W804" t="str">
        <f>VLOOKUP(J:J,Sheet2!A:B,2,0)</f>
        <v>Nepoznata</v>
      </c>
      <c r="AY804" s="5"/>
      <c r="AZ804" t="s">
        <v>956</v>
      </c>
      <c r="BA804" s="5"/>
    </row>
    <row r="805" spans="23:53" x14ac:dyDescent="0.3">
      <c r="W805" t="str">
        <f>VLOOKUP(J:J,Sheet2!A:B,2,0)</f>
        <v>Nepoznata</v>
      </c>
      <c r="AY805" s="5"/>
      <c r="AZ805" t="s">
        <v>957</v>
      </c>
      <c r="BA805" s="5"/>
    </row>
    <row r="806" spans="23:53" x14ac:dyDescent="0.3">
      <c r="W806" t="str">
        <f>VLOOKUP(J:J,Sheet2!A:B,2,0)</f>
        <v>Nepoznata</v>
      </c>
      <c r="AY806" s="5"/>
      <c r="AZ806" t="s">
        <v>958</v>
      </c>
      <c r="BA806" s="5"/>
    </row>
    <row r="807" spans="23:53" x14ac:dyDescent="0.3">
      <c r="W807" t="str">
        <f>VLOOKUP(J:J,Sheet2!A:B,2,0)</f>
        <v>Nepoznata</v>
      </c>
      <c r="AY807" s="5"/>
      <c r="AZ807" t="s">
        <v>959</v>
      </c>
      <c r="BA807" s="5"/>
    </row>
    <row r="808" spans="23:53" x14ac:dyDescent="0.3">
      <c r="W808" t="str">
        <f>VLOOKUP(J:J,Sheet2!A:B,2,0)</f>
        <v>Nepoznata</v>
      </c>
      <c r="AY808" s="5"/>
      <c r="AZ808" t="s">
        <v>960</v>
      </c>
      <c r="BA808" s="5"/>
    </row>
    <row r="809" spans="23:53" x14ac:dyDescent="0.3">
      <c r="W809" t="str">
        <f>VLOOKUP(J:J,Sheet2!A:B,2,0)</f>
        <v>Nepoznata</v>
      </c>
      <c r="AY809" s="5"/>
      <c r="AZ809" t="s">
        <v>961</v>
      </c>
      <c r="BA809" s="5"/>
    </row>
    <row r="810" spans="23:53" x14ac:dyDescent="0.3">
      <c r="W810" t="str">
        <f>VLOOKUP(J:J,Sheet2!A:B,2,0)</f>
        <v>Nepoznata</v>
      </c>
      <c r="AY810" s="5"/>
      <c r="AZ810" t="s">
        <v>962</v>
      </c>
      <c r="BA810" s="5"/>
    </row>
    <row r="811" spans="23:53" x14ac:dyDescent="0.3">
      <c r="W811" t="str">
        <f>VLOOKUP(J:J,Sheet2!A:B,2,0)</f>
        <v>Nepoznata</v>
      </c>
      <c r="AY811" s="5"/>
      <c r="AZ811" t="s">
        <v>963</v>
      </c>
      <c r="BA811" s="5"/>
    </row>
    <row r="812" spans="23:53" x14ac:dyDescent="0.3">
      <c r="W812" t="str">
        <f>VLOOKUP(J:J,Sheet2!A:B,2,0)</f>
        <v>Nepoznata</v>
      </c>
      <c r="AY812" s="5"/>
      <c r="AZ812" t="s">
        <v>964</v>
      </c>
      <c r="BA812" s="5"/>
    </row>
    <row r="813" spans="23:53" x14ac:dyDescent="0.3">
      <c r="W813" t="str">
        <f>VLOOKUP(J:J,Sheet2!A:B,2,0)</f>
        <v>Nepoznata</v>
      </c>
      <c r="AY813" s="5"/>
      <c r="AZ813" t="s">
        <v>965</v>
      </c>
      <c r="BA813" s="5"/>
    </row>
    <row r="814" spans="23:53" x14ac:dyDescent="0.3">
      <c r="W814" t="str">
        <f>VLOOKUP(J:J,Sheet2!A:B,2,0)</f>
        <v>Nepoznata</v>
      </c>
      <c r="AY814" s="5"/>
      <c r="AZ814" t="s">
        <v>966</v>
      </c>
      <c r="BA814" s="5"/>
    </row>
    <row r="815" spans="23:53" x14ac:dyDescent="0.3">
      <c r="W815" t="str">
        <f>VLOOKUP(J:J,Sheet2!A:B,2,0)</f>
        <v>Nepoznata</v>
      </c>
      <c r="AY815" s="5"/>
      <c r="AZ815" t="s">
        <v>967</v>
      </c>
      <c r="BA815" s="5"/>
    </row>
    <row r="816" spans="23:53" x14ac:dyDescent="0.3">
      <c r="W816" t="str">
        <f>VLOOKUP(J:J,Sheet2!A:B,2,0)</f>
        <v>Nepoznata</v>
      </c>
      <c r="AY816" s="5"/>
      <c r="AZ816" t="s">
        <v>968</v>
      </c>
      <c r="BA816" s="5"/>
    </row>
    <row r="817" spans="23:53" x14ac:dyDescent="0.3">
      <c r="W817" t="str">
        <f>VLOOKUP(J:J,Sheet2!A:B,2,0)</f>
        <v>Nepoznata</v>
      </c>
      <c r="AY817" s="5"/>
      <c r="AZ817" t="s">
        <v>969</v>
      </c>
      <c r="BA817" s="5"/>
    </row>
    <row r="818" spans="23:53" x14ac:dyDescent="0.3">
      <c r="W818" t="str">
        <f>VLOOKUP(J:J,Sheet2!A:B,2,0)</f>
        <v>Nepoznata</v>
      </c>
      <c r="AY818" s="5"/>
      <c r="AZ818" t="s">
        <v>970</v>
      </c>
      <c r="BA818" s="5"/>
    </row>
    <row r="819" spans="23:53" x14ac:dyDescent="0.3">
      <c r="W819" t="str">
        <f>VLOOKUP(J:J,Sheet2!A:B,2,0)</f>
        <v>Nepoznata</v>
      </c>
      <c r="AY819" s="5"/>
      <c r="AZ819" t="s">
        <v>971</v>
      </c>
      <c r="BA819" s="5"/>
    </row>
    <row r="820" spans="23:53" x14ac:dyDescent="0.3">
      <c r="W820" t="str">
        <f>VLOOKUP(J:J,Sheet2!A:B,2,0)</f>
        <v>Nepoznata</v>
      </c>
      <c r="AY820" s="5"/>
      <c r="AZ820" t="s">
        <v>972</v>
      </c>
      <c r="BA820" s="5"/>
    </row>
    <row r="821" spans="23:53" x14ac:dyDescent="0.3">
      <c r="W821" t="str">
        <f>VLOOKUP(J:J,Sheet2!A:B,2,0)</f>
        <v>Nepoznata</v>
      </c>
      <c r="AY821" s="5"/>
      <c r="AZ821" t="s">
        <v>973</v>
      </c>
      <c r="BA821" s="5"/>
    </row>
    <row r="822" spans="23:53" x14ac:dyDescent="0.3">
      <c r="W822" t="str">
        <f>VLOOKUP(J:J,Sheet2!A:B,2,0)</f>
        <v>Nepoznata</v>
      </c>
      <c r="AY822" s="5"/>
      <c r="AZ822" t="s">
        <v>974</v>
      </c>
      <c r="BA822" s="5"/>
    </row>
    <row r="823" spans="23:53" x14ac:dyDescent="0.3">
      <c r="W823" t="str">
        <f>VLOOKUP(J:J,Sheet2!A:B,2,0)</f>
        <v>Nepoznata</v>
      </c>
      <c r="AY823" s="5"/>
      <c r="AZ823" t="s">
        <v>975</v>
      </c>
      <c r="BA823" s="5"/>
    </row>
    <row r="824" spans="23:53" x14ac:dyDescent="0.3">
      <c r="W824" t="str">
        <f>VLOOKUP(J:J,Sheet2!A:B,2,0)</f>
        <v>Nepoznata</v>
      </c>
      <c r="AY824" s="5"/>
      <c r="AZ824" t="s">
        <v>976</v>
      </c>
      <c r="BA824" s="5"/>
    </row>
    <row r="825" spans="23:53" x14ac:dyDescent="0.3">
      <c r="W825" t="str">
        <f>VLOOKUP(J:J,Sheet2!A:B,2,0)</f>
        <v>Nepoznata</v>
      </c>
      <c r="AY825" s="5"/>
      <c r="AZ825" t="s">
        <v>977</v>
      </c>
      <c r="BA825" s="5"/>
    </row>
    <row r="826" spans="23:53" x14ac:dyDescent="0.3">
      <c r="W826" t="str">
        <f>VLOOKUP(J:J,Sheet2!A:B,2,0)</f>
        <v>Nepoznata</v>
      </c>
      <c r="AY826" s="5"/>
      <c r="AZ826" t="s">
        <v>978</v>
      </c>
      <c r="BA826" s="5"/>
    </row>
    <row r="827" spans="23:53" x14ac:dyDescent="0.3">
      <c r="W827" t="str">
        <f>VLOOKUP(J:J,Sheet2!A:B,2,0)</f>
        <v>Nepoznata</v>
      </c>
      <c r="AY827" s="5"/>
      <c r="AZ827" t="s">
        <v>979</v>
      </c>
      <c r="BA827" s="5"/>
    </row>
    <row r="828" spans="23:53" x14ac:dyDescent="0.3">
      <c r="W828" t="str">
        <f>VLOOKUP(J:J,Sheet2!A:B,2,0)</f>
        <v>Nepoznata</v>
      </c>
      <c r="AY828" s="5"/>
      <c r="AZ828" t="s">
        <v>980</v>
      </c>
      <c r="BA828" s="5"/>
    </row>
    <row r="829" spans="23:53" x14ac:dyDescent="0.3">
      <c r="W829" t="str">
        <f>VLOOKUP(J:J,Sheet2!A:B,2,0)</f>
        <v>Nepoznata</v>
      </c>
      <c r="AY829" s="5"/>
      <c r="AZ829" t="s">
        <v>981</v>
      </c>
      <c r="BA829" s="5"/>
    </row>
    <row r="830" spans="23:53" x14ac:dyDescent="0.3">
      <c r="W830" t="str">
        <f>VLOOKUP(J:J,Sheet2!A:B,2,0)</f>
        <v>Nepoznata</v>
      </c>
      <c r="AY830" s="5"/>
      <c r="AZ830" t="s">
        <v>982</v>
      </c>
      <c r="BA830" s="5"/>
    </row>
    <row r="831" spans="23:53" x14ac:dyDescent="0.3">
      <c r="W831" t="str">
        <f>VLOOKUP(J:J,Sheet2!A:B,2,0)</f>
        <v>Nepoznata</v>
      </c>
      <c r="AY831" s="5"/>
      <c r="AZ831" t="s">
        <v>983</v>
      </c>
      <c r="BA831" s="5"/>
    </row>
    <row r="832" spans="23:53" x14ac:dyDescent="0.3">
      <c r="W832" t="str">
        <f>VLOOKUP(J:J,Sheet2!A:B,2,0)</f>
        <v>Nepoznata</v>
      </c>
      <c r="AY832" s="5"/>
      <c r="AZ832" t="s">
        <v>984</v>
      </c>
      <c r="BA832" s="5"/>
    </row>
    <row r="833" spans="23:53" x14ac:dyDescent="0.3">
      <c r="W833" t="str">
        <f>VLOOKUP(J:J,Sheet2!A:B,2,0)</f>
        <v>Nepoznata</v>
      </c>
      <c r="AY833" s="5"/>
      <c r="AZ833" t="s">
        <v>985</v>
      </c>
      <c r="BA833" s="5"/>
    </row>
    <row r="834" spans="23:53" x14ac:dyDescent="0.3">
      <c r="W834" t="str">
        <f>VLOOKUP(J:J,Sheet2!A:B,2,0)</f>
        <v>Nepoznata</v>
      </c>
      <c r="AY834" s="5"/>
      <c r="AZ834" t="s">
        <v>986</v>
      </c>
      <c r="BA834" s="5"/>
    </row>
    <row r="835" spans="23:53" x14ac:dyDescent="0.3">
      <c r="W835" t="str">
        <f>VLOOKUP(J:J,Sheet2!A:B,2,0)</f>
        <v>Nepoznata</v>
      </c>
      <c r="AY835" s="5"/>
      <c r="AZ835" t="s">
        <v>987</v>
      </c>
      <c r="BA835" s="5"/>
    </row>
    <row r="836" spans="23:53" x14ac:dyDescent="0.3">
      <c r="W836" t="str">
        <f>VLOOKUP(J:J,Sheet2!A:B,2,0)</f>
        <v>Nepoznata</v>
      </c>
      <c r="AY836" s="5"/>
      <c r="AZ836" t="s">
        <v>988</v>
      </c>
      <c r="BA836" s="5"/>
    </row>
    <row r="837" spans="23:53" x14ac:dyDescent="0.3">
      <c r="W837" t="str">
        <f>VLOOKUP(J:J,Sheet2!A:B,2,0)</f>
        <v>Nepoznata</v>
      </c>
      <c r="AY837" s="5"/>
      <c r="AZ837" t="s">
        <v>989</v>
      </c>
      <c r="BA837" s="5"/>
    </row>
    <row r="838" spans="23:53" x14ac:dyDescent="0.3">
      <c r="W838" t="str">
        <f>VLOOKUP(J:J,Sheet2!A:B,2,0)</f>
        <v>Nepoznata</v>
      </c>
      <c r="AY838" s="5"/>
      <c r="AZ838" t="s">
        <v>990</v>
      </c>
      <c r="BA838" s="5"/>
    </row>
    <row r="839" spans="23:53" x14ac:dyDescent="0.3">
      <c r="W839" t="str">
        <f>VLOOKUP(J:J,Sheet2!A:B,2,0)</f>
        <v>Nepoznata</v>
      </c>
      <c r="AY839" s="5"/>
      <c r="AZ839" t="s">
        <v>991</v>
      </c>
      <c r="BA839" s="5"/>
    </row>
    <row r="840" spans="23:53" x14ac:dyDescent="0.3">
      <c r="W840" t="str">
        <f>VLOOKUP(J:J,Sheet2!A:B,2,0)</f>
        <v>Nepoznata</v>
      </c>
      <c r="AY840" s="5"/>
      <c r="AZ840" t="s">
        <v>992</v>
      </c>
      <c r="BA840" s="5"/>
    </row>
    <row r="841" spans="23:53" x14ac:dyDescent="0.3">
      <c r="W841" t="str">
        <f>VLOOKUP(J:J,Sheet2!A:B,2,0)</f>
        <v>Nepoznata</v>
      </c>
      <c r="AY841" s="5"/>
      <c r="AZ841" t="s">
        <v>993</v>
      </c>
      <c r="BA841" s="5"/>
    </row>
    <row r="842" spans="23:53" x14ac:dyDescent="0.3">
      <c r="W842" t="str">
        <f>VLOOKUP(J:J,Sheet2!A:B,2,0)</f>
        <v>Nepoznata</v>
      </c>
      <c r="AY842" s="5"/>
      <c r="AZ842" t="s">
        <v>994</v>
      </c>
      <c r="BA842" s="5"/>
    </row>
    <row r="843" spans="23:53" x14ac:dyDescent="0.3">
      <c r="W843" t="str">
        <f>VLOOKUP(J:J,Sheet2!A:B,2,0)</f>
        <v>Nepoznata</v>
      </c>
      <c r="AY843" s="5"/>
      <c r="AZ843" t="s">
        <v>995</v>
      </c>
      <c r="BA843" s="5"/>
    </row>
    <row r="844" spans="23:53" x14ac:dyDescent="0.3">
      <c r="W844" t="str">
        <f>VLOOKUP(J:J,Sheet2!A:B,2,0)</f>
        <v>Nepoznata</v>
      </c>
      <c r="AY844" s="5"/>
      <c r="AZ844" t="s">
        <v>996</v>
      </c>
      <c r="BA844" s="5"/>
    </row>
    <row r="845" spans="23:53" x14ac:dyDescent="0.3">
      <c r="W845" t="str">
        <f>VLOOKUP(J:J,Sheet2!A:B,2,0)</f>
        <v>Nepoznata</v>
      </c>
      <c r="AY845" s="5"/>
      <c r="AZ845" t="s">
        <v>997</v>
      </c>
      <c r="BA845" s="5"/>
    </row>
    <row r="846" spans="23:53" x14ac:dyDescent="0.3">
      <c r="W846" t="str">
        <f>VLOOKUP(J:J,Sheet2!A:B,2,0)</f>
        <v>Nepoznata</v>
      </c>
      <c r="AY846" s="5"/>
      <c r="AZ846" t="s">
        <v>998</v>
      </c>
      <c r="BA846" s="5"/>
    </row>
    <row r="847" spans="23:53" x14ac:dyDescent="0.3">
      <c r="W847" t="str">
        <f>VLOOKUP(J:J,Sheet2!A:B,2,0)</f>
        <v>Nepoznata</v>
      </c>
      <c r="AY847" s="5"/>
      <c r="AZ847" t="s">
        <v>999</v>
      </c>
      <c r="BA847" s="5"/>
    </row>
    <row r="848" spans="23:53" x14ac:dyDescent="0.3">
      <c r="W848" t="str">
        <f>VLOOKUP(J:J,Sheet2!A:B,2,0)</f>
        <v>Nepoznata</v>
      </c>
      <c r="AY848" s="5"/>
      <c r="AZ848" t="s">
        <v>1000</v>
      </c>
      <c r="BA848" s="5"/>
    </row>
    <row r="849" spans="23:53" x14ac:dyDescent="0.3">
      <c r="W849" t="str">
        <f>VLOOKUP(J:J,Sheet2!A:B,2,0)</f>
        <v>Nepoznata</v>
      </c>
      <c r="AY849" s="5"/>
      <c r="AZ849" t="s">
        <v>1001</v>
      </c>
      <c r="BA849" s="5"/>
    </row>
    <row r="850" spans="23:53" x14ac:dyDescent="0.3">
      <c r="W850" t="str">
        <f>VLOOKUP(J:J,Sheet2!A:B,2,0)</f>
        <v>Nepoznata</v>
      </c>
      <c r="AY850" s="5"/>
      <c r="AZ850" t="s">
        <v>1002</v>
      </c>
      <c r="BA850" s="5"/>
    </row>
    <row r="851" spans="23:53" x14ac:dyDescent="0.3">
      <c r="W851" t="str">
        <f>VLOOKUP(J:J,Sheet2!A:B,2,0)</f>
        <v>Nepoznata</v>
      </c>
      <c r="AY851" s="5"/>
      <c r="AZ851" t="s">
        <v>1003</v>
      </c>
      <c r="BA851" s="5"/>
    </row>
    <row r="852" spans="23:53" x14ac:dyDescent="0.3">
      <c r="W852" t="str">
        <f>VLOOKUP(J:J,Sheet2!A:B,2,0)</f>
        <v>Nepoznata</v>
      </c>
      <c r="AY852" s="5"/>
      <c r="AZ852" t="s">
        <v>1004</v>
      </c>
      <c r="BA852" s="5"/>
    </row>
    <row r="853" spans="23:53" x14ac:dyDescent="0.3">
      <c r="W853" t="str">
        <f>VLOOKUP(J:J,Sheet2!A:B,2,0)</f>
        <v>Nepoznata</v>
      </c>
      <c r="AY853" s="5"/>
      <c r="AZ853" t="s">
        <v>1005</v>
      </c>
      <c r="BA853" s="5"/>
    </row>
    <row r="854" spans="23:53" x14ac:dyDescent="0.3">
      <c r="W854" t="str">
        <f>VLOOKUP(J:J,Sheet2!A:B,2,0)</f>
        <v>Nepoznata</v>
      </c>
      <c r="AY854" s="5"/>
      <c r="AZ854" t="s">
        <v>1006</v>
      </c>
      <c r="BA854" s="5"/>
    </row>
    <row r="855" spans="23:53" x14ac:dyDescent="0.3">
      <c r="W855" t="str">
        <f>VLOOKUP(J:J,Sheet2!A:B,2,0)</f>
        <v>Nepoznata</v>
      </c>
      <c r="AY855" s="5"/>
      <c r="AZ855" t="s">
        <v>1007</v>
      </c>
      <c r="BA855" s="5"/>
    </row>
    <row r="856" spans="23:53" x14ac:dyDescent="0.3">
      <c r="W856" t="str">
        <f>VLOOKUP(J:J,Sheet2!A:B,2,0)</f>
        <v>Nepoznata</v>
      </c>
      <c r="AY856" s="5"/>
      <c r="AZ856" t="s">
        <v>1008</v>
      </c>
      <c r="BA856" s="5"/>
    </row>
    <row r="857" spans="23:53" x14ac:dyDescent="0.3">
      <c r="W857" t="str">
        <f>VLOOKUP(J:J,Sheet2!A:B,2,0)</f>
        <v>Nepoznata</v>
      </c>
      <c r="AY857" s="5"/>
      <c r="AZ857" t="s">
        <v>1009</v>
      </c>
      <c r="BA857" s="5"/>
    </row>
    <row r="858" spans="23:53" x14ac:dyDescent="0.3">
      <c r="W858" t="str">
        <f>VLOOKUP(J:J,Sheet2!A:B,2,0)</f>
        <v>Nepoznata</v>
      </c>
      <c r="AY858" s="5"/>
      <c r="AZ858" t="s">
        <v>1010</v>
      </c>
      <c r="BA858" s="5"/>
    </row>
    <row r="859" spans="23:53" x14ac:dyDescent="0.3">
      <c r="W859" t="str">
        <f>VLOOKUP(J:J,Sheet2!A:B,2,0)</f>
        <v>Nepoznata</v>
      </c>
      <c r="AY859" s="5"/>
      <c r="AZ859" t="s">
        <v>1011</v>
      </c>
      <c r="BA859" s="5"/>
    </row>
    <row r="860" spans="23:53" x14ac:dyDescent="0.3">
      <c r="W860" t="str">
        <f>VLOOKUP(J:J,Sheet2!A:B,2,0)</f>
        <v>Nepoznata</v>
      </c>
      <c r="AY860" s="5"/>
      <c r="AZ860" t="s">
        <v>1012</v>
      </c>
      <c r="BA860" s="5"/>
    </row>
    <row r="861" spans="23:53" x14ac:dyDescent="0.3">
      <c r="W861" t="str">
        <f>VLOOKUP(J:J,Sheet2!A:B,2,0)</f>
        <v>Nepoznata</v>
      </c>
      <c r="AY861" s="5"/>
      <c r="AZ861" t="s">
        <v>1013</v>
      </c>
      <c r="BA861" s="5"/>
    </row>
    <row r="862" spans="23:53" x14ac:dyDescent="0.3">
      <c r="W862" t="str">
        <f>VLOOKUP(J:J,Sheet2!A:B,2,0)</f>
        <v>Nepoznata</v>
      </c>
      <c r="AY862" s="5"/>
      <c r="AZ862" t="s">
        <v>1014</v>
      </c>
      <c r="BA862" s="5"/>
    </row>
    <row r="863" spans="23:53" x14ac:dyDescent="0.3">
      <c r="W863" t="str">
        <f>VLOOKUP(J:J,Sheet2!A:B,2,0)</f>
        <v>Nepoznata</v>
      </c>
      <c r="AY863" s="5"/>
      <c r="AZ863" t="s">
        <v>1015</v>
      </c>
      <c r="BA863" s="5"/>
    </row>
    <row r="864" spans="23:53" x14ac:dyDescent="0.3">
      <c r="W864" t="str">
        <f>VLOOKUP(J:J,Sheet2!A:B,2,0)</f>
        <v>Nepoznata</v>
      </c>
      <c r="AY864" s="5"/>
      <c r="AZ864" t="s">
        <v>1016</v>
      </c>
      <c r="BA864" s="5"/>
    </row>
    <row r="865" spans="23:53" x14ac:dyDescent="0.3">
      <c r="W865" t="str">
        <f>VLOOKUP(J:J,Sheet2!A:B,2,0)</f>
        <v>Nepoznata</v>
      </c>
      <c r="AY865" s="5"/>
      <c r="AZ865" t="s">
        <v>1017</v>
      </c>
      <c r="BA865" s="5"/>
    </row>
    <row r="866" spans="23:53" x14ac:dyDescent="0.3">
      <c r="W866" t="str">
        <f>VLOOKUP(J:J,Sheet2!A:B,2,0)</f>
        <v>Nepoznata</v>
      </c>
      <c r="AY866" s="5"/>
      <c r="AZ866" t="s">
        <v>1018</v>
      </c>
      <c r="BA866" s="5"/>
    </row>
    <row r="867" spans="23:53" x14ac:dyDescent="0.3">
      <c r="W867" t="str">
        <f>VLOOKUP(J:J,Sheet2!A:B,2,0)</f>
        <v>Nepoznata</v>
      </c>
      <c r="AY867" s="5"/>
      <c r="AZ867" t="s">
        <v>1019</v>
      </c>
      <c r="BA867" s="5"/>
    </row>
    <row r="868" spans="23:53" x14ac:dyDescent="0.3">
      <c r="W868" t="str">
        <f>VLOOKUP(J:J,Sheet2!A:B,2,0)</f>
        <v>Nepoznata</v>
      </c>
      <c r="AY868" s="5"/>
      <c r="AZ868" t="s">
        <v>1020</v>
      </c>
      <c r="BA868" s="5"/>
    </row>
    <row r="869" spans="23:53" x14ac:dyDescent="0.3">
      <c r="W869" t="str">
        <f>VLOOKUP(J:J,Sheet2!A:B,2,0)</f>
        <v>Nepoznata</v>
      </c>
      <c r="AY869" s="5"/>
      <c r="AZ869" t="s">
        <v>1021</v>
      </c>
      <c r="BA869" s="5"/>
    </row>
    <row r="870" spans="23:53" x14ac:dyDescent="0.3">
      <c r="W870" t="str">
        <f>VLOOKUP(J:J,Sheet2!A:B,2,0)</f>
        <v>Nepoznata</v>
      </c>
      <c r="AY870" s="5"/>
      <c r="AZ870" t="s">
        <v>1022</v>
      </c>
      <c r="BA870" s="5"/>
    </row>
    <row r="871" spans="23:53" x14ac:dyDescent="0.3">
      <c r="W871" t="str">
        <f>VLOOKUP(J:J,Sheet2!A:B,2,0)</f>
        <v>Nepoznata</v>
      </c>
      <c r="AY871" s="5"/>
      <c r="AZ871" t="s">
        <v>1023</v>
      </c>
      <c r="BA871" s="5"/>
    </row>
    <row r="872" spans="23:53" x14ac:dyDescent="0.3">
      <c r="W872" t="str">
        <f>VLOOKUP(J:J,Sheet2!A:B,2,0)</f>
        <v>Nepoznata</v>
      </c>
      <c r="AY872" s="5"/>
      <c r="AZ872" t="s">
        <v>1024</v>
      </c>
      <c r="BA872" s="5"/>
    </row>
    <row r="873" spans="23:53" x14ac:dyDescent="0.3">
      <c r="W873" t="str">
        <f>VLOOKUP(J:J,Sheet2!A:B,2,0)</f>
        <v>Nepoznata</v>
      </c>
      <c r="AY873" s="5"/>
      <c r="AZ873" t="s">
        <v>1025</v>
      </c>
      <c r="BA873" s="5"/>
    </row>
    <row r="874" spans="23:53" x14ac:dyDescent="0.3">
      <c r="W874" t="str">
        <f>VLOOKUP(J:J,Sheet2!A:B,2,0)</f>
        <v>Nepoznata</v>
      </c>
      <c r="AY874" s="5"/>
      <c r="AZ874" t="s">
        <v>1026</v>
      </c>
      <c r="BA874" s="5"/>
    </row>
    <row r="875" spans="23:53" x14ac:dyDescent="0.3">
      <c r="W875" t="str">
        <f>VLOOKUP(J:J,Sheet2!A:B,2,0)</f>
        <v>Nepoznata</v>
      </c>
      <c r="AY875" s="5"/>
      <c r="AZ875" t="s">
        <v>1027</v>
      </c>
      <c r="BA875" s="5"/>
    </row>
    <row r="876" spans="23:53" x14ac:dyDescent="0.3">
      <c r="W876" t="str">
        <f>VLOOKUP(J:J,Sheet2!A:B,2,0)</f>
        <v>Nepoznata</v>
      </c>
      <c r="AY876" s="5"/>
      <c r="AZ876" t="s">
        <v>1028</v>
      </c>
      <c r="BA876" s="5"/>
    </row>
    <row r="877" spans="23:53" x14ac:dyDescent="0.3">
      <c r="W877" t="str">
        <f>VLOOKUP(J:J,Sheet2!A:B,2,0)</f>
        <v>Nepoznata</v>
      </c>
      <c r="AY877" s="5"/>
      <c r="AZ877" t="s">
        <v>1029</v>
      </c>
      <c r="BA877" s="5"/>
    </row>
    <row r="878" spans="23:53" x14ac:dyDescent="0.3">
      <c r="W878" t="str">
        <f>VLOOKUP(J:J,Sheet2!A:B,2,0)</f>
        <v>Nepoznata</v>
      </c>
      <c r="AY878" s="5"/>
      <c r="AZ878" t="s">
        <v>1030</v>
      </c>
      <c r="BA878" s="5"/>
    </row>
    <row r="879" spans="23:53" x14ac:dyDescent="0.3">
      <c r="W879" t="str">
        <f>VLOOKUP(J:J,Sheet2!A:B,2,0)</f>
        <v>Nepoznata</v>
      </c>
      <c r="AY879" s="5"/>
      <c r="AZ879" t="s">
        <v>1031</v>
      </c>
      <c r="BA879" s="5"/>
    </row>
    <row r="880" spans="23:53" x14ac:dyDescent="0.3">
      <c r="W880" t="str">
        <f>VLOOKUP(J:J,Sheet2!A:B,2,0)</f>
        <v>Nepoznata</v>
      </c>
      <c r="AY880" s="5"/>
      <c r="AZ880" t="s">
        <v>1032</v>
      </c>
      <c r="BA880" s="5"/>
    </row>
    <row r="881" spans="23:53" x14ac:dyDescent="0.3">
      <c r="W881" t="str">
        <f>VLOOKUP(J:J,Sheet2!A:B,2,0)</f>
        <v>Nepoznata</v>
      </c>
      <c r="AY881" s="5"/>
      <c r="AZ881" t="s">
        <v>1033</v>
      </c>
      <c r="BA881" s="5"/>
    </row>
    <row r="882" spans="23:53" x14ac:dyDescent="0.3">
      <c r="W882" t="str">
        <f>VLOOKUP(J:J,Sheet2!A:B,2,0)</f>
        <v>Nepoznata</v>
      </c>
      <c r="AY882" s="5"/>
      <c r="AZ882" t="s">
        <v>1034</v>
      </c>
      <c r="BA882" s="5"/>
    </row>
    <row r="883" spans="23:53" x14ac:dyDescent="0.3">
      <c r="W883" t="str">
        <f>VLOOKUP(J:J,Sheet2!A:B,2,0)</f>
        <v>Nepoznata</v>
      </c>
      <c r="AY883" s="5"/>
      <c r="AZ883" t="s">
        <v>1035</v>
      </c>
      <c r="BA883" s="5"/>
    </row>
    <row r="884" spans="23:53" x14ac:dyDescent="0.3">
      <c r="W884" t="str">
        <f>VLOOKUP(J:J,Sheet2!A:B,2,0)</f>
        <v>Nepoznata</v>
      </c>
      <c r="AY884" s="5"/>
      <c r="AZ884" t="s">
        <v>1036</v>
      </c>
      <c r="BA884" s="5"/>
    </row>
    <row r="885" spans="23:53" x14ac:dyDescent="0.3">
      <c r="W885" t="str">
        <f>VLOOKUP(J:J,Sheet2!A:B,2,0)</f>
        <v>Nepoznata</v>
      </c>
      <c r="AY885" s="5"/>
      <c r="AZ885" t="s">
        <v>1037</v>
      </c>
      <c r="BA885" s="5"/>
    </row>
    <row r="886" spans="23:53" x14ac:dyDescent="0.3">
      <c r="W886" t="str">
        <f>VLOOKUP(J:J,Sheet2!A:B,2,0)</f>
        <v>Nepoznata</v>
      </c>
      <c r="AY886" s="5"/>
      <c r="AZ886" t="s">
        <v>1038</v>
      </c>
      <c r="BA886" s="5"/>
    </row>
    <row r="887" spans="23:53" x14ac:dyDescent="0.3">
      <c r="W887" t="str">
        <f>VLOOKUP(J:J,Sheet2!A:B,2,0)</f>
        <v>Nepoznata</v>
      </c>
      <c r="AY887" s="5"/>
      <c r="AZ887" t="s">
        <v>1039</v>
      </c>
      <c r="BA887" s="5"/>
    </row>
    <row r="888" spans="23:53" x14ac:dyDescent="0.3">
      <c r="W888" t="str">
        <f>VLOOKUP(J:J,Sheet2!A:B,2,0)</f>
        <v>Nepoznata</v>
      </c>
      <c r="AY888" s="5"/>
      <c r="AZ888" t="s">
        <v>1040</v>
      </c>
      <c r="BA888" s="5"/>
    </row>
    <row r="889" spans="23:53" x14ac:dyDescent="0.3">
      <c r="W889" t="str">
        <f>VLOOKUP(J:J,Sheet2!A:B,2,0)</f>
        <v>Nepoznata</v>
      </c>
      <c r="AY889" s="5"/>
      <c r="AZ889" t="s">
        <v>1041</v>
      </c>
      <c r="BA889" s="5"/>
    </row>
    <row r="890" spans="23:53" x14ac:dyDescent="0.3">
      <c r="W890" t="str">
        <f>VLOOKUP(J:J,Sheet2!A:B,2,0)</f>
        <v>Nepoznata</v>
      </c>
      <c r="AY890" s="5"/>
      <c r="AZ890" t="s">
        <v>1042</v>
      </c>
      <c r="BA890" s="5"/>
    </row>
    <row r="891" spans="23:53" x14ac:dyDescent="0.3">
      <c r="W891" t="str">
        <f>VLOOKUP(J:J,Sheet2!A:B,2,0)</f>
        <v>Nepoznata</v>
      </c>
      <c r="AY891" s="5"/>
      <c r="AZ891" t="s">
        <v>1043</v>
      </c>
      <c r="BA891" s="5"/>
    </row>
    <row r="892" spans="23:53" x14ac:dyDescent="0.3">
      <c r="W892" t="str">
        <f>VLOOKUP(J:J,Sheet2!A:B,2,0)</f>
        <v>Nepoznata</v>
      </c>
      <c r="AY892" s="5"/>
      <c r="AZ892" t="s">
        <v>1044</v>
      </c>
      <c r="BA892" s="5"/>
    </row>
    <row r="893" spans="23:53" x14ac:dyDescent="0.3">
      <c r="W893" t="str">
        <f>VLOOKUP(J:J,Sheet2!A:B,2,0)</f>
        <v>Nepoznata</v>
      </c>
      <c r="AY893" s="5"/>
      <c r="AZ893" t="s">
        <v>1045</v>
      </c>
      <c r="BA893" s="5"/>
    </row>
    <row r="894" spans="23:53" x14ac:dyDescent="0.3">
      <c r="W894" t="str">
        <f>VLOOKUP(J:J,Sheet2!A:B,2,0)</f>
        <v>Nepoznata</v>
      </c>
      <c r="AY894" s="5"/>
      <c r="AZ894" t="s">
        <v>1046</v>
      </c>
      <c r="BA894" s="5"/>
    </row>
    <row r="895" spans="23:53" x14ac:dyDescent="0.3">
      <c r="W895" t="str">
        <f>VLOOKUP(J:J,Sheet2!A:B,2,0)</f>
        <v>Nepoznata</v>
      </c>
      <c r="AY895" s="5"/>
      <c r="AZ895" t="s">
        <v>1047</v>
      </c>
      <c r="BA895" s="5"/>
    </row>
    <row r="896" spans="23:53" x14ac:dyDescent="0.3">
      <c r="W896" t="str">
        <f>VLOOKUP(J:J,Sheet2!A:B,2,0)</f>
        <v>Nepoznata</v>
      </c>
      <c r="AY896" s="5"/>
      <c r="AZ896" t="s">
        <v>1048</v>
      </c>
      <c r="BA896" s="5"/>
    </row>
    <row r="897" spans="23:53" x14ac:dyDescent="0.3">
      <c r="W897" t="str">
        <f>VLOOKUP(J:J,Sheet2!A:B,2,0)</f>
        <v>Nepoznata</v>
      </c>
      <c r="AY897" s="5"/>
      <c r="AZ897" t="s">
        <v>1049</v>
      </c>
      <c r="BA897" s="5"/>
    </row>
    <row r="898" spans="23:53" x14ac:dyDescent="0.3">
      <c r="W898" t="str">
        <f>VLOOKUP(J:J,Sheet2!A:B,2,0)</f>
        <v>Nepoznata</v>
      </c>
      <c r="AY898" s="5"/>
      <c r="AZ898" t="s">
        <v>1050</v>
      </c>
      <c r="BA898" s="5"/>
    </row>
    <row r="899" spans="23:53" x14ac:dyDescent="0.3">
      <c r="W899" t="str">
        <f>VLOOKUP(J:J,Sheet2!A:B,2,0)</f>
        <v>Nepoznata</v>
      </c>
      <c r="AY899" s="5"/>
      <c r="AZ899" t="s">
        <v>1051</v>
      </c>
      <c r="BA899" s="5"/>
    </row>
    <row r="900" spans="23:53" x14ac:dyDescent="0.3">
      <c r="W900" t="str">
        <f>VLOOKUP(J:J,Sheet2!A:B,2,0)</f>
        <v>Nepoznata</v>
      </c>
      <c r="AY900" s="5"/>
      <c r="AZ900" t="s">
        <v>1052</v>
      </c>
      <c r="BA900" s="5"/>
    </row>
    <row r="901" spans="23:53" x14ac:dyDescent="0.3">
      <c r="W901" t="str">
        <f>VLOOKUP(J:J,Sheet2!A:B,2,0)</f>
        <v>Nepoznata</v>
      </c>
      <c r="AY901" s="5"/>
      <c r="AZ901" t="s">
        <v>1053</v>
      </c>
      <c r="BA901" s="5"/>
    </row>
    <row r="902" spans="23:53" x14ac:dyDescent="0.3">
      <c r="W902" t="str">
        <f>VLOOKUP(J:J,Sheet2!A:B,2,0)</f>
        <v>Nepoznata</v>
      </c>
      <c r="AY902" s="5"/>
      <c r="AZ902" t="s">
        <v>1054</v>
      </c>
      <c r="BA902" s="5"/>
    </row>
    <row r="903" spans="23:53" x14ac:dyDescent="0.3">
      <c r="W903" t="str">
        <f>VLOOKUP(J:J,Sheet2!A:B,2,0)</f>
        <v>Nepoznata</v>
      </c>
      <c r="AY903" s="5"/>
      <c r="AZ903" t="s">
        <v>1055</v>
      </c>
      <c r="BA903" s="5"/>
    </row>
    <row r="904" spans="23:53" x14ac:dyDescent="0.3">
      <c r="W904" t="str">
        <f>VLOOKUP(J:J,Sheet2!A:B,2,0)</f>
        <v>Nepoznata</v>
      </c>
      <c r="AY904" s="5"/>
      <c r="AZ904" t="s">
        <v>1056</v>
      </c>
      <c r="BA904" s="5"/>
    </row>
    <row r="905" spans="23:53" x14ac:dyDescent="0.3">
      <c r="W905" t="str">
        <f>VLOOKUP(J:J,Sheet2!A:B,2,0)</f>
        <v>Nepoznata</v>
      </c>
      <c r="AY905" s="5"/>
      <c r="AZ905" t="s">
        <v>1057</v>
      </c>
      <c r="BA905" s="5"/>
    </row>
    <row r="906" spans="23:53" x14ac:dyDescent="0.3">
      <c r="W906" t="str">
        <f>VLOOKUP(J:J,Sheet2!A:B,2,0)</f>
        <v>Nepoznata</v>
      </c>
      <c r="AY906" s="5"/>
      <c r="AZ906" t="s">
        <v>1058</v>
      </c>
      <c r="BA906" s="5"/>
    </row>
    <row r="907" spans="23:53" x14ac:dyDescent="0.3">
      <c r="W907" t="str">
        <f>VLOOKUP(J:J,Sheet2!A:B,2,0)</f>
        <v>Nepoznata</v>
      </c>
      <c r="AY907" s="5"/>
      <c r="AZ907" t="s">
        <v>1059</v>
      </c>
      <c r="BA907" s="5"/>
    </row>
    <row r="908" spans="23:53" x14ac:dyDescent="0.3">
      <c r="W908" t="str">
        <f>VLOOKUP(J:J,Sheet2!A:B,2,0)</f>
        <v>Nepoznata</v>
      </c>
      <c r="AY908" s="5"/>
      <c r="AZ908" t="s">
        <v>1060</v>
      </c>
      <c r="BA908" s="5"/>
    </row>
    <row r="909" spans="23:53" x14ac:dyDescent="0.3">
      <c r="W909" t="str">
        <f>VLOOKUP(J:J,Sheet2!A:B,2,0)</f>
        <v>Nepoznata</v>
      </c>
      <c r="AY909" s="5"/>
      <c r="AZ909" t="s">
        <v>1061</v>
      </c>
      <c r="BA909" s="5"/>
    </row>
    <row r="910" spans="23:53" x14ac:dyDescent="0.3">
      <c r="W910" t="str">
        <f>VLOOKUP(J:J,Sheet2!A:B,2,0)</f>
        <v>Nepoznata</v>
      </c>
      <c r="AY910" s="5"/>
      <c r="AZ910" t="s">
        <v>1062</v>
      </c>
      <c r="BA910" s="5"/>
    </row>
    <row r="911" spans="23:53" x14ac:dyDescent="0.3">
      <c r="W911" t="str">
        <f>VLOOKUP(J:J,Sheet2!A:B,2,0)</f>
        <v>Nepoznata</v>
      </c>
      <c r="AY911" s="5"/>
      <c r="AZ911" t="s">
        <v>1063</v>
      </c>
      <c r="BA911" s="5"/>
    </row>
    <row r="912" spans="23:53" x14ac:dyDescent="0.3">
      <c r="W912" t="str">
        <f>VLOOKUP(J:J,Sheet2!A:B,2,0)</f>
        <v>Nepoznata</v>
      </c>
      <c r="AY912" s="5"/>
      <c r="AZ912" t="s">
        <v>1064</v>
      </c>
      <c r="BA912" s="5"/>
    </row>
    <row r="913" spans="23:53" x14ac:dyDescent="0.3">
      <c r="W913" t="str">
        <f>VLOOKUP(J:J,Sheet2!A:B,2,0)</f>
        <v>Nepoznata</v>
      </c>
      <c r="AY913" s="5"/>
      <c r="AZ913" t="s">
        <v>1065</v>
      </c>
      <c r="BA913" s="5"/>
    </row>
    <row r="914" spans="23:53" x14ac:dyDescent="0.3">
      <c r="W914" t="str">
        <f>VLOOKUP(J:J,Sheet2!A:B,2,0)</f>
        <v>Nepoznata</v>
      </c>
      <c r="AY914" s="5"/>
      <c r="AZ914" t="s">
        <v>1066</v>
      </c>
      <c r="BA914" s="5"/>
    </row>
    <row r="915" spans="23:53" x14ac:dyDescent="0.3">
      <c r="W915" t="str">
        <f>VLOOKUP(J:J,Sheet2!A:B,2,0)</f>
        <v>Nepoznata</v>
      </c>
      <c r="AY915" s="5"/>
      <c r="AZ915" t="s">
        <v>1067</v>
      </c>
      <c r="BA915" s="5"/>
    </row>
    <row r="916" spans="23:53" x14ac:dyDescent="0.3">
      <c r="W916" t="str">
        <f>VLOOKUP(J:J,Sheet2!A:B,2,0)</f>
        <v>Nepoznata</v>
      </c>
      <c r="AY916" s="5"/>
      <c r="AZ916" t="s">
        <v>1068</v>
      </c>
      <c r="BA916" s="5"/>
    </row>
    <row r="917" spans="23:53" x14ac:dyDescent="0.3">
      <c r="W917" t="str">
        <f>VLOOKUP(J:J,Sheet2!A:B,2,0)</f>
        <v>Nepoznata</v>
      </c>
      <c r="AY917" s="5"/>
      <c r="AZ917" t="s">
        <v>1069</v>
      </c>
      <c r="BA917" s="5"/>
    </row>
    <row r="918" spans="23:53" x14ac:dyDescent="0.3">
      <c r="W918" t="str">
        <f>VLOOKUP(J:J,Sheet2!A:B,2,0)</f>
        <v>Nepoznata</v>
      </c>
      <c r="AY918" s="5"/>
      <c r="AZ918" t="s">
        <v>1070</v>
      </c>
      <c r="BA918" s="5"/>
    </row>
    <row r="919" spans="23:53" x14ac:dyDescent="0.3">
      <c r="W919" t="str">
        <f>VLOOKUP(J:J,Sheet2!A:B,2,0)</f>
        <v>Nepoznata</v>
      </c>
      <c r="AY919" s="5"/>
      <c r="AZ919" t="s">
        <v>1071</v>
      </c>
      <c r="BA919" s="5"/>
    </row>
    <row r="920" spans="23:53" x14ac:dyDescent="0.3">
      <c r="W920" t="str">
        <f>VLOOKUP(J:J,Sheet2!A:B,2,0)</f>
        <v>Nepoznata</v>
      </c>
      <c r="AY920" s="5"/>
      <c r="AZ920" t="s">
        <v>1072</v>
      </c>
      <c r="BA920" s="5"/>
    </row>
    <row r="921" spans="23:53" x14ac:dyDescent="0.3">
      <c r="W921" t="str">
        <f>VLOOKUP(J:J,Sheet2!A:B,2,0)</f>
        <v>Nepoznata</v>
      </c>
      <c r="AY921" s="5"/>
      <c r="AZ921" t="s">
        <v>1073</v>
      </c>
      <c r="BA921" s="5"/>
    </row>
    <row r="922" spans="23:53" x14ac:dyDescent="0.3">
      <c r="W922" t="str">
        <f>VLOOKUP(J:J,Sheet2!A:B,2,0)</f>
        <v>Nepoznata</v>
      </c>
      <c r="AY922" s="5"/>
      <c r="AZ922" t="s">
        <v>1074</v>
      </c>
      <c r="BA922" s="5"/>
    </row>
    <row r="923" spans="23:53" x14ac:dyDescent="0.3">
      <c r="W923" t="str">
        <f>VLOOKUP(J:J,Sheet2!A:B,2,0)</f>
        <v>Nepoznata</v>
      </c>
      <c r="AY923" s="5"/>
      <c r="AZ923" t="s">
        <v>1075</v>
      </c>
      <c r="BA923" s="5"/>
    </row>
    <row r="924" spans="23:53" x14ac:dyDescent="0.3">
      <c r="W924" t="str">
        <f>VLOOKUP(J:J,Sheet2!A:B,2,0)</f>
        <v>Nepoznata</v>
      </c>
      <c r="AY924" s="5"/>
      <c r="AZ924" t="s">
        <v>1076</v>
      </c>
      <c r="BA924" s="5"/>
    </row>
    <row r="925" spans="23:53" x14ac:dyDescent="0.3">
      <c r="W925" t="str">
        <f>VLOOKUP(J:J,Sheet2!A:B,2,0)</f>
        <v>Nepoznata</v>
      </c>
      <c r="AY925" s="5"/>
      <c r="AZ925" t="s">
        <v>1077</v>
      </c>
      <c r="BA925" s="5"/>
    </row>
    <row r="926" spans="23:53" x14ac:dyDescent="0.3">
      <c r="W926" t="str">
        <f>VLOOKUP(J:J,Sheet2!A:B,2,0)</f>
        <v>Nepoznata</v>
      </c>
      <c r="AY926" s="5"/>
      <c r="AZ926" t="s">
        <v>1078</v>
      </c>
      <c r="BA926" s="5"/>
    </row>
    <row r="927" spans="23:53" x14ac:dyDescent="0.3">
      <c r="W927" t="str">
        <f>VLOOKUP(J:J,Sheet2!A:B,2,0)</f>
        <v>Nepoznata</v>
      </c>
      <c r="AY927" s="5"/>
      <c r="AZ927" t="s">
        <v>1079</v>
      </c>
      <c r="BA927" s="5"/>
    </row>
    <row r="928" spans="23:53" x14ac:dyDescent="0.3">
      <c r="W928" t="str">
        <f>VLOOKUP(J:J,Sheet2!A:B,2,0)</f>
        <v>Nepoznata</v>
      </c>
      <c r="AY928" s="5"/>
      <c r="AZ928" t="s">
        <v>1080</v>
      </c>
      <c r="BA928" s="5"/>
    </row>
    <row r="929" spans="23:53" x14ac:dyDescent="0.3">
      <c r="W929" t="str">
        <f>VLOOKUP(J:J,Sheet2!A:B,2,0)</f>
        <v>Nepoznata</v>
      </c>
      <c r="AY929" s="5"/>
      <c r="AZ929" t="s">
        <v>1081</v>
      </c>
      <c r="BA929" s="5"/>
    </row>
    <row r="930" spans="23:53" x14ac:dyDescent="0.3">
      <c r="W930" t="str">
        <f>VLOOKUP(J:J,Sheet2!A:B,2,0)</f>
        <v>Nepoznata</v>
      </c>
      <c r="AY930" s="5"/>
      <c r="AZ930" t="s">
        <v>1082</v>
      </c>
      <c r="BA930" s="5"/>
    </row>
    <row r="931" spans="23:53" x14ac:dyDescent="0.3">
      <c r="W931" t="str">
        <f>VLOOKUP(J:J,Sheet2!A:B,2,0)</f>
        <v>Nepoznata</v>
      </c>
      <c r="AY931" s="5"/>
      <c r="AZ931" t="s">
        <v>1083</v>
      </c>
      <c r="BA931" s="5"/>
    </row>
    <row r="932" spans="23:53" x14ac:dyDescent="0.3">
      <c r="W932" t="str">
        <f>VLOOKUP(J:J,Sheet2!A:B,2,0)</f>
        <v>Nepoznata</v>
      </c>
      <c r="AY932" s="5"/>
      <c r="AZ932" t="s">
        <v>1084</v>
      </c>
      <c r="BA932" s="5"/>
    </row>
    <row r="933" spans="23:53" x14ac:dyDescent="0.3">
      <c r="W933" t="str">
        <f>VLOOKUP(J:J,Sheet2!A:B,2,0)</f>
        <v>Nepoznata</v>
      </c>
      <c r="AY933" s="5"/>
      <c r="AZ933" t="s">
        <v>1085</v>
      </c>
      <c r="BA933" s="5"/>
    </row>
    <row r="934" spans="23:53" x14ac:dyDescent="0.3">
      <c r="W934" t="str">
        <f>VLOOKUP(J:J,Sheet2!A:B,2,0)</f>
        <v>Nepoznata</v>
      </c>
      <c r="AY934" s="5"/>
      <c r="AZ934" t="s">
        <v>1086</v>
      </c>
      <c r="BA934" s="5"/>
    </row>
    <row r="935" spans="23:53" x14ac:dyDescent="0.3">
      <c r="W935" t="str">
        <f>VLOOKUP(J:J,Sheet2!A:B,2,0)</f>
        <v>Nepoznata</v>
      </c>
      <c r="AY935" s="5"/>
      <c r="AZ935" t="s">
        <v>1087</v>
      </c>
      <c r="BA935" s="5"/>
    </row>
    <row r="936" spans="23:53" x14ac:dyDescent="0.3">
      <c r="W936" t="str">
        <f>VLOOKUP(J:J,Sheet2!A:B,2,0)</f>
        <v>Nepoznata</v>
      </c>
      <c r="AY936" s="5"/>
      <c r="AZ936" t="s">
        <v>1088</v>
      </c>
      <c r="BA936" s="5"/>
    </row>
    <row r="937" spans="23:53" x14ac:dyDescent="0.3">
      <c r="W937" t="str">
        <f>VLOOKUP(J:J,Sheet2!A:B,2,0)</f>
        <v>Nepoznata</v>
      </c>
      <c r="AY937" s="5"/>
      <c r="AZ937" t="s">
        <v>1089</v>
      </c>
      <c r="BA937" s="5"/>
    </row>
    <row r="938" spans="23:53" x14ac:dyDescent="0.3">
      <c r="W938" t="str">
        <f>VLOOKUP(J:J,Sheet2!A:B,2,0)</f>
        <v>Nepoznata</v>
      </c>
      <c r="AY938" s="5"/>
      <c r="AZ938" t="s">
        <v>1090</v>
      </c>
      <c r="BA938" s="5"/>
    </row>
    <row r="939" spans="23:53" x14ac:dyDescent="0.3">
      <c r="W939" t="str">
        <f>VLOOKUP(J:J,Sheet2!A:B,2,0)</f>
        <v>Nepoznata</v>
      </c>
      <c r="AY939" s="5"/>
      <c r="AZ939" t="s">
        <v>1091</v>
      </c>
      <c r="BA939" s="5"/>
    </row>
    <row r="940" spans="23:53" x14ac:dyDescent="0.3">
      <c r="W940" t="str">
        <f>VLOOKUP(J:J,Sheet2!A:B,2,0)</f>
        <v>Nepoznata</v>
      </c>
      <c r="AY940" s="5"/>
      <c r="AZ940" t="s">
        <v>1092</v>
      </c>
      <c r="BA940" s="5"/>
    </row>
    <row r="941" spans="23:53" x14ac:dyDescent="0.3">
      <c r="W941" t="str">
        <f>VLOOKUP(J:J,Sheet2!A:B,2,0)</f>
        <v>Nepoznata</v>
      </c>
      <c r="AY941" s="5"/>
      <c r="AZ941" t="s">
        <v>1093</v>
      </c>
      <c r="BA941" s="5"/>
    </row>
    <row r="942" spans="23:53" x14ac:dyDescent="0.3">
      <c r="W942" t="str">
        <f>VLOOKUP(J:J,Sheet2!A:B,2,0)</f>
        <v>Nepoznata</v>
      </c>
      <c r="AY942" s="5"/>
      <c r="AZ942" t="s">
        <v>1094</v>
      </c>
      <c r="BA942" s="5"/>
    </row>
    <row r="943" spans="23:53" x14ac:dyDescent="0.3">
      <c r="W943" t="str">
        <f>VLOOKUP(J:J,Sheet2!A:B,2,0)</f>
        <v>Nepoznata</v>
      </c>
      <c r="AY943" s="5"/>
      <c r="AZ943" t="s">
        <v>1095</v>
      </c>
      <c r="BA943" s="5"/>
    </row>
    <row r="944" spans="23:53" x14ac:dyDescent="0.3">
      <c r="W944" t="str">
        <f>VLOOKUP(J:J,Sheet2!A:B,2,0)</f>
        <v>Nepoznata</v>
      </c>
      <c r="AY944" s="5"/>
      <c r="AZ944" t="s">
        <v>1096</v>
      </c>
      <c r="BA944" s="5"/>
    </row>
    <row r="945" spans="23:53" x14ac:dyDescent="0.3">
      <c r="W945" t="str">
        <f>VLOOKUP(J:J,Sheet2!A:B,2,0)</f>
        <v>Nepoznata</v>
      </c>
      <c r="AY945" s="5"/>
      <c r="AZ945" t="s">
        <v>1097</v>
      </c>
      <c r="BA945" s="5"/>
    </row>
    <row r="946" spans="23:53" x14ac:dyDescent="0.3">
      <c r="W946" t="str">
        <f>VLOOKUP(J:J,Sheet2!A:B,2,0)</f>
        <v>Nepoznata</v>
      </c>
      <c r="AY946" s="5"/>
      <c r="AZ946" t="s">
        <v>1098</v>
      </c>
      <c r="BA946" s="5"/>
    </row>
    <row r="947" spans="23:53" x14ac:dyDescent="0.3">
      <c r="W947" t="str">
        <f>VLOOKUP(J:J,Sheet2!A:B,2,0)</f>
        <v>Nepoznata</v>
      </c>
      <c r="AY947" s="5"/>
      <c r="AZ947" t="s">
        <v>1099</v>
      </c>
      <c r="BA947" s="5"/>
    </row>
    <row r="948" spans="23:53" x14ac:dyDescent="0.3">
      <c r="W948" t="str">
        <f>VLOOKUP(J:J,Sheet2!A:B,2,0)</f>
        <v>Nepoznata</v>
      </c>
      <c r="AY948" s="5"/>
      <c r="AZ948" t="s">
        <v>1100</v>
      </c>
      <c r="BA948" s="5"/>
    </row>
    <row r="949" spans="23:53" x14ac:dyDescent="0.3">
      <c r="W949" t="str">
        <f>VLOOKUP(J:J,Sheet2!A:B,2,0)</f>
        <v>Nepoznata</v>
      </c>
      <c r="AY949" s="5"/>
      <c r="AZ949" t="s">
        <v>1101</v>
      </c>
      <c r="BA949" s="5"/>
    </row>
    <row r="950" spans="23:53" x14ac:dyDescent="0.3">
      <c r="W950" t="str">
        <f>VLOOKUP(J:J,Sheet2!A:B,2,0)</f>
        <v>Nepoznata</v>
      </c>
      <c r="AY950" s="5"/>
      <c r="AZ950" t="s">
        <v>1102</v>
      </c>
      <c r="BA950" s="5"/>
    </row>
    <row r="951" spans="23:53" x14ac:dyDescent="0.3">
      <c r="W951" t="str">
        <f>VLOOKUP(J:J,Sheet2!A:B,2,0)</f>
        <v>Nepoznata</v>
      </c>
      <c r="AY951" s="5"/>
      <c r="AZ951" t="s">
        <v>1103</v>
      </c>
      <c r="BA951" s="5"/>
    </row>
    <row r="952" spans="23:53" x14ac:dyDescent="0.3">
      <c r="W952" t="str">
        <f>VLOOKUP(J:J,Sheet2!A:B,2,0)</f>
        <v>Nepoznata</v>
      </c>
      <c r="AY952" s="5"/>
      <c r="AZ952" t="s">
        <v>1104</v>
      </c>
      <c r="BA952" s="5"/>
    </row>
    <row r="953" spans="23:53" x14ac:dyDescent="0.3">
      <c r="W953" t="str">
        <f>VLOOKUP(J:J,Sheet2!A:B,2,0)</f>
        <v>Nepoznata</v>
      </c>
      <c r="AY953" s="5"/>
      <c r="AZ953" t="s">
        <v>1105</v>
      </c>
      <c r="BA953" s="5"/>
    </row>
    <row r="954" spans="23:53" x14ac:dyDescent="0.3">
      <c r="W954" t="str">
        <f>VLOOKUP(J:J,Sheet2!A:B,2,0)</f>
        <v>Nepoznata</v>
      </c>
      <c r="AY954" s="5"/>
      <c r="AZ954" t="s">
        <v>1106</v>
      </c>
      <c r="BA954" s="5"/>
    </row>
    <row r="955" spans="23:53" x14ac:dyDescent="0.3">
      <c r="W955" t="str">
        <f>VLOOKUP(J:J,Sheet2!A:B,2,0)</f>
        <v>Nepoznata</v>
      </c>
      <c r="AY955" s="5"/>
      <c r="AZ955" t="s">
        <v>1107</v>
      </c>
      <c r="BA955" s="5"/>
    </row>
    <row r="956" spans="23:53" x14ac:dyDescent="0.3">
      <c r="W956" t="str">
        <f>VLOOKUP(J:J,Sheet2!A:B,2,0)</f>
        <v>Nepoznata</v>
      </c>
      <c r="AY956" s="5"/>
      <c r="AZ956" t="s">
        <v>1108</v>
      </c>
      <c r="BA956" s="5"/>
    </row>
    <row r="957" spans="23:53" x14ac:dyDescent="0.3">
      <c r="W957" t="str">
        <f>VLOOKUP(J:J,Sheet2!A:B,2,0)</f>
        <v>Nepoznata</v>
      </c>
      <c r="AY957" s="5"/>
      <c r="AZ957" t="s">
        <v>1109</v>
      </c>
      <c r="BA957" s="5"/>
    </row>
    <row r="958" spans="23:53" x14ac:dyDescent="0.3">
      <c r="W958" t="str">
        <f>VLOOKUP(J:J,Sheet2!A:B,2,0)</f>
        <v>Nepoznata</v>
      </c>
      <c r="AY958" s="5"/>
      <c r="AZ958" t="s">
        <v>1110</v>
      </c>
      <c r="BA958" s="5"/>
    </row>
    <row r="959" spans="23:53" x14ac:dyDescent="0.3">
      <c r="W959" t="str">
        <f>VLOOKUP(J:J,Sheet2!A:B,2,0)</f>
        <v>Nepoznata</v>
      </c>
      <c r="AY959" s="5"/>
      <c r="AZ959" t="s">
        <v>1111</v>
      </c>
      <c r="BA959" s="5"/>
    </row>
    <row r="960" spans="23:53" x14ac:dyDescent="0.3">
      <c r="W960" t="str">
        <f>VLOOKUP(J:J,Sheet2!A:B,2,0)</f>
        <v>Nepoznata</v>
      </c>
      <c r="AY960" s="5"/>
      <c r="AZ960" t="s">
        <v>1112</v>
      </c>
      <c r="BA960" s="5"/>
    </row>
    <row r="961" spans="23:53" x14ac:dyDescent="0.3">
      <c r="W961" t="str">
        <f>VLOOKUP(J:J,Sheet2!A:B,2,0)</f>
        <v>Nepoznata</v>
      </c>
      <c r="AY961" s="5"/>
      <c r="AZ961" t="s">
        <v>1113</v>
      </c>
      <c r="BA961" s="5"/>
    </row>
    <row r="962" spans="23:53" x14ac:dyDescent="0.3">
      <c r="W962" t="str">
        <f>VLOOKUP(J:J,Sheet2!A:B,2,0)</f>
        <v>Nepoznata</v>
      </c>
      <c r="AY962" s="5"/>
      <c r="AZ962" t="s">
        <v>1114</v>
      </c>
      <c r="BA962" s="5"/>
    </row>
    <row r="963" spans="23:53" x14ac:dyDescent="0.3">
      <c r="W963" t="str">
        <f>VLOOKUP(J:J,Sheet2!A:B,2,0)</f>
        <v>Nepoznata</v>
      </c>
      <c r="AY963" s="5"/>
      <c r="AZ963" t="s">
        <v>1115</v>
      </c>
      <c r="BA963" s="5"/>
    </row>
    <row r="964" spans="23:53" x14ac:dyDescent="0.3">
      <c r="W964" t="str">
        <f>VLOOKUP(J:J,Sheet2!A:B,2,0)</f>
        <v>Nepoznata</v>
      </c>
      <c r="AY964" s="5"/>
      <c r="AZ964" t="s">
        <v>1116</v>
      </c>
      <c r="BA964" s="5"/>
    </row>
    <row r="965" spans="23:53" x14ac:dyDescent="0.3">
      <c r="W965" t="str">
        <f>VLOOKUP(J:J,Sheet2!A:B,2,0)</f>
        <v>Nepoznata</v>
      </c>
      <c r="AY965" s="5"/>
      <c r="AZ965" t="s">
        <v>1117</v>
      </c>
      <c r="BA965" s="5"/>
    </row>
    <row r="966" spans="23:53" x14ac:dyDescent="0.3">
      <c r="W966" t="str">
        <f>VLOOKUP(J:J,Sheet2!A:B,2,0)</f>
        <v>Nepoznata</v>
      </c>
      <c r="AY966" s="5"/>
      <c r="AZ966" t="s">
        <v>1118</v>
      </c>
      <c r="BA966" s="5"/>
    </row>
    <row r="967" spans="23:53" x14ac:dyDescent="0.3">
      <c r="W967" t="str">
        <f>VLOOKUP(J:J,Sheet2!A:B,2,0)</f>
        <v>Nepoznata</v>
      </c>
      <c r="AY967" s="5"/>
      <c r="AZ967" t="s">
        <v>1119</v>
      </c>
      <c r="BA967" s="5"/>
    </row>
    <row r="968" spans="23:53" x14ac:dyDescent="0.3">
      <c r="W968" t="str">
        <f>VLOOKUP(J:J,Sheet2!A:B,2,0)</f>
        <v>Nepoznata</v>
      </c>
      <c r="AY968" s="5"/>
      <c r="AZ968" t="s">
        <v>1120</v>
      </c>
      <c r="BA968" s="5"/>
    </row>
    <row r="969" spans="23:53" x14ac:dyDescent="0.3">
      <c r="W969" t="str">
        <f>VLOOKUP(J:J,Sheet2!A:B,2,0)</f>
        <v>Nepoznata</v>
      </c>
      <c r="AY969" s="5"/>
      <c r="AZ969" t="s">
        <v>1121</v>
      </c>
      <c r="BA969" s="5"/>
    </row>
    <row r="970" spans="23:53" x14ac:dyDescent="0.3">
      <c r="W970" t="str">
        <f>VLOOKUP(J:J,Sheet2!A:B,2,0)</f>
        <v>Nepoznata</v>
      </c>
      <c r="AY970" s="5"/>
      <c r="AZ970" t="s">
        <v>1122</v>
      </c>
      <c r="BA970" s="5"/>
    </row>
    <row r="971" spans="23:53" x14ac:dyDescent="0.3">
      <c r="W971" t="str">
        <f>VLOOKUP(J:J,Sheet2!A:B,2,0)</f>
        <v>Nepoznata</v>
      </c>
      <c r="AY971" s="5"/>
      <c r="AZ971" t="s">
        <v>1123</v>
      </c>
      <c r="BA971" s="5"/>
    </row>
    <row r="972" spans="23:53" x14ac:dyDescent="0.3">
      <c r="W972" t="str">
        <f>VLOOKUP(J:J,Sheet2!A:B,2,0)</f>
        <v>Nepoznata</v>
      </c>
      <c r="AY972" s="5"/>
      <c r="AZ972" t="s">
        <v>1124</v>
      </c>
      <c r="BA972" s="5"/>
    </row>
    <row r="973" spans="23:53" x14ac:dyDescent="0.3">
      <c r="W973" t="str">
        <f>VLOOKUP(J:J,Sheet2!A:B,2,0)</f>
        <v>Nepoznata</v>
      </c>
      <c r="AY973" s="5"/>
      <c r="AZ973" t="s">
        <v>1125</v>
      </c>
      <c r="BA973" s="5"/>
    </row>
    <row r="974" spans="23:53" x14ac:dyDescent="0.3">
      <c r="W974" t="str">
        <f>VLOOKUP(J:J,Sheet2!A:B,2,0)</f>
        <v>Nepoznata</v>
      </c>
      <c r="AY974" s="5"/>
      <c r="AZ974" t="s">
        <v>1126</v>
      </c>
      <c r="BA974" s="5"/>
    </row>
    <row r="975" spans="23:53" x14ac:dyDescent="0.3">
      <c r="W975" t="str">
        <f>VLOOKUP(J:J,Sheet2!A:B,2,0)</f>
        <v>Nepoznata</v>
      </c>
      <c r="AY975" s="5"/>
      <c r="AZ975" t="s">
        <v>1127</v>
      </c>
      <c r="BA975" s="5"/>
    </row>
    <row r="976" spans="23:53" x14ac:dyDescent="0.3">
      <c r="W976" t="str">
        <f>VLOOKUP(J:J,Sheet2!A:B,2,0)</f>
        <v>Nepoznata</v>
      </c>
      <c r="AY976" s="5"/>
      <c r="AZ976" t="s">
        <v>1128</v>
      </c>
      <c r="BA976" s="5"/>
    </row>
    <row r="977" spans="23:53" x14ac:dyDescent="0.3">
      <c r="W977" t="str">
        <f>VLOOKUP(J:J,Sheet2!A:B,2,0)</f>
        <v>Nepoznata</v>
      </c>
      <c r="AY977" s="5"/>
      <c r="AZ977" t="s">
        <v>1129</v>
      </c>
      <c r="BA977" s="5"/>
    </row>
    <row r="978" spans="23:53" x14ac:dyDescent="0.3">
      <c r="W978" t="str">
        <f>VLOOKUP(J:J,Sheet2!A:B,2,0)</f>
        <v>Nepoznata</v>
      </c>
      <c r="AY978" s="5"/>
      <c r="AZ978" t="s">
        <v>1130</v>
      </c>
      <c r="BA978" s="5"/>
    </row>
    <row r="979" spans="23:53" x14ac:dyDescent="0.3">
      <c r="W979" t="str">
        <f>VLOOKUP(J:J,Sheet2!A:B,2,0)</f>
        <v>Nepoznata</v>
      </c>
      <c r="AY979" s="5"/>
      <c r="AZ979" t="s">
        <v>1131</v>
      </c>
      <c r="BA979" s="5"/>
    </row>
    <row r="980" spans="23:53" x14ac:dyDescent="0.3">
      <c r="W980" t="str">
        <f>VLOOKUP(J:J,Sheet2!A:B,2,0)</f>
        <v>Nepoznata</v>
      </c>
      <c r="AY980" s="5"/>
      <c r="AZ980" t="s">
        <v>1132</v>
      </c>
      <c r="BA980" s="5"/>
    </row>
    <row r="981" spans="23:53" x14ac:dyDescent="0.3">
      <c r="W981" t="str">
        <f>VLOOKUP(J:J,Sheet2!A:B,2,0)</f>
        <v>Nepoznata</v>
      </c>
      <c r="AY981" s="5"/>
      <c r="AZ981" t="s">
        <v>1133</v>
      </c>
      <c r="BA981" s="5"/>
    </row>
    <row r="982" spans="23:53" x14ac:dyDescent="0.3">
      <c r="W982" t="str">
        <f>VLOOKUP(J:J,Sheet2!A:B,2,0)</f>
        <v>Nepoznata</v>
      </c>
      <c r="AY982" s="5"/>
      <c r="AZ982" t="s">
        <v>1134</v>
      </c>
      <c r="BA982" s="5"/>
    </row>
    <row r="983" spans="23:53" x14ac:dyDescent="0.3">
      <c r="W983" t="str">
        <f>VLOOKUP(J:J,Sheet2!A:B,2,0)</f>
        <v>Nepoznata</v>
      </c>
      <c r="AY983" s="5"/>
      <c r="AZ983" t="s">
        <v>1135</v>
      </c>
      <c r="BA983" s="5"/>
    </row>
    <row r="984" spans="23:53" x14ac:dyDescent="0.3">
      <c r="W984" t="str">
        <f>VLOOKUP(J:J,Sheet2!A:B,2,0)</f>
        <v>Nepoznata</v>
      </c>
      <c r="AY984" s="5"/>
      <c r="AZ984" t="s">
        <v>1136</v>
      </c>
      <c r="BA984" s="5"/>
    </row>
    <row r="985" spans="23:53" x14ac:dyDescent="0.3">
      <c r="W985" t="str">
        <f>VLOOKUP(J:J,Sheet2!A:B,2,0)</f>
        <v>Nepoznata</v>
      </c>
      <c r="AY985" s="5"/>
      <c r="AZ985" t="s">
        <v>1137</v>
      </c>
      <c r="BA985" s="5"/>
    </row>
    <row r="986" spans="23:53" x14ac:dyDescent="0.3">
      <c r="W986" t="str">
        <f>VLOOKUP(J:J,Sheet2!A:B,2,0)</f>
        <v>Nepoznata</v>
      </c>
      <c r="AY986" s="5"/>
      <c r="AZ986" t="s">
        <v>1138</v>
      </c>
      <c r="BA986" s="5"/>
    </row>
    <row r="987" spans="23:53" x14ac:dyDescent="0.3">
      <c r="W987" t="str">
        <f>VLOOKUP(J:J,Sheet2!A:B,2,0)</f>
        <v>Nepoznata</v>
      </c>
      <c r="AY987" s="5"/>
      <c r="AZ987" t="s">
        <v>1139</v>
      </c>
      <c r="BA987" s="5"/>
    </row>
    <row r="988" spans="23:53" x14ac:dyDescent="0.3">
      <c r="W988" t="str">
        <f>VLOOKUP(J:J,Sheet2!A:B,2,0)</f>
        <v>Nepoznata</v>
      </c>
      <c r="AY988" s="5"/>
      <c r="AZ988" t="s">
        <v>1140</v>
      </c>
      <c r="BA988" s="5"/>
    </row>
    <row r="989" spans="23:53" x14ac:dyDescent="0.3">
      <c r="W989" t="str">
        <f>VLOOKUP(J:J,Sheet2!A:B,2,0)</f>
        <v>Nepoznata</v>
      </c>
      <c r="AY989" s="5"/>
      <c r="AZ989" t="s">
        <v>1141</v>
      </c>
      <c r="BA989" s="5"/>
    </row>
    <row r="990" spans="23:53" x14ac:dyDescent="0.3">
      <c r="W990" t="str">
        <f>VLOOKUP(J:J,Sheet2!A:B,2,0)</f>
        <v>Nepoznata</v>
      </c>
      <c r="AY990" s="5"/>
      <c r="AZ990" t="s">
        <v>1142</v>
      </c>
      <c r="BA990" s="5"/>
    </row>
    <row r="991" spans="23:53" x14ac:dyDescent="0.3">
      <c r="W991" t="str">
        <f>VLOOKUP(J:J,Sheet2!A:B,2,0)</f>
        <v>Nepoznata</v>
      </c>
      <c r="AY991" s="5"/>
      <c r="AZ991" t="s">
        <v>1143</v>
      </c>
      <c r="BA991" s="5"/>
    </row>
    <row r="992" spans="23:53" x14ac:dyDescent="0.3">
      <c r="W992" t="str">
        <f>VLOOKUP(J:J,Sheet2!A:B,2,0)</f>
        <v>Nepoznata</v>
      </c>
      <c r="AY992" s="5"/>
      <c r="AZ992" t="s">
        <v>1144</v>
      </c>
      <c r="BA992" s="5"/>
    </row>
    <row r="993" spans="23:53" x14ac:dyDescent="0.3">
      <c r="W993" t="str">
        <f>VLOOKUP(J:J,Sheet2!A:B,2,0)</f>
        <v>Nepoznata</v>
      </c>
      <c r="AY993" s="5"/>
      <c r="AZ993" t="s">
        <v>1145</v>
      </c>
      <c r="BA993" s="5"/>
    </row>
    <row r="994" spans="23:53" x14ac:dyDescent="0.3">
      <c r="W994" t="str">
        <f>VLOOKUP(J:J,Sheet2!A:B,2,0)</f>
        <v>Nepoznata</v>
      </c>
      <c r="AY994" s="5"/>
      <c r="AZ994" t="s">
        <v>1146</v>
      </c>
      <c r="BA994" s="5"/>
    </row>
    <row r="995" spans="23:53" x14ac:dyDescent="0.3">
      <c r="W995" t="str">
        <f>VLOOKUP(J:J,Sheet2!A:B,2,0)</f>
        <v>Nepoznata</v>
      </c>
      <c r="AY995" s="5"/>
      <c r="AZ995" t="s">
        <v>1147</v>
      </c>
      <c r="BA995" s="5"/>
    </row>
    <row r="996" spans="23:53" x14ac:dyDescent="0.3">
      <c r="W996" t="str">
        <f>VLOOKUP(J:J,Sheet2!A:B,2,0)</f>
        <v>Nepoznata</v>
      </c>
      <c r="AY996" s="5"/>
      <c r="AZ996" t="s">
        <v>1148</v>
      </c>
      <c r="BA996" s="5"/>
    </row>
    <row r="997" spans="23:53" x14ac:dyDescent="0.3">
      <c r="W997" t="str">
        <f>VLOOKUP(J:J,Sheet2!A:B,2,0)</f>
        <v>Nepoznata</v>
      </c>
      <c r="AY997" s="5"/>
      <c r="AZ997" t="s">
        <v>1149</v>
      </c>
      <c r="BA997" s="5"/>
    </row>
    <row r="998" spans="23:53" x14ac:dyDescent="0.3">
      <c r="W998" t="str">
        <f>VLOOKUP(J:J,Sheet2!A:B,2,0)</f>
        <v>Nepoznata</v>
      </c>
      <c r="AY998" s="5"/>
      <c r="AZ998" t="s">
        <v>1150</v>
      </c>
      <c r="BA998" s="5"/>
    </row>
    <row r="999" spans="23:53" x14ac:dyDescent="0.3">
      <c r="W999" t="str">
        <f>VLOOKUP(J:J,Sheet2!A:B,2,0)</f>
        <v>Nepoznata</v>
      </c>
      <c r="AY999" s="5"/>
      <c r="AZ999" t="s">
        <v>1151</v>
      </c>
      <c r="BA999" s="5"/>
    </row>
    <row r="1000" spans="23:53" x14ac:dyDescent="0.3">
      <c r="W1000" t="str">
        <f>VLOOKUP(J:J,Sheet2!A:B,2,0)</f>
        <v>Nepoznata</v>
      </c>
      <c r="AY1000" s="5"/>
      <c r="AZ1000" t="s">
        <v>1152</v>
      </c>
      <c r="BA1000" s="5"/>
    </row>
    <row r="1001" spans="23:53" x14ac:dyDescent="0.3">
      <c r="W1001" t="str">
        <f>VLOOKUP(J:J,Sheet2!A:B,2,0)</f>
        <v>Nepoznata</v>
      </c>
      <c r="AY1001" s="5"/>
      <c r="AZ1001" t="s">
        <v>1153</v>
      </c>
      <c r="BA1001" s="5"/>
    </row>
    <row r="1002" spans="23:53" x14ac:dyDescent="0.3">
      <c r="W1002" t="str">
        <f>VLOOKUP(J:J,Sheet2!A:B,2,0)</f>
        <v>Nepoznata</v>
      </c>
      <c r="AY1002" s="5"/>
      <c r="AZ1002" t="s">
        <v>1154</v>
      </c>
      <c r="BA1002" s="5"/>
    </row>
    <row r="1003" spans="23:53" x14ac:dyDescent="0.3">
      <c r="W1003" t="str">
        <f>VLOOKUP(J:J,Sheet2!A:B,2,0)</f>
        <v>Nepoznata</v>
      </c>
      <c r="AY1003" s="5"/>
      <c r="AZ1003" t="s">
        <v>1155</v>
      </c>
      <c r="BA1003" s="5"/>
    </row>
    <row r="1004" spans="23:53" x14ac:dyDescent="0.3">
      <c r="W1004" t="str">
        <f>VLOOKUP(J:J,Sheet2!A:B,2,0)</f>
        <v>Nepoznata</v>
      </c>
      <c r="AY1004" s="5"/>
      <c r="AZ1004" t="s">
        <v>1156</v>
      </c>
      <c r="BA1004" s="5"/>
    </row>
    <row r="1005" spans="23:53" x14ac:dyDescent="0.3">
      <c r="W1005" t="str">
        <f>VLOOKUP(J:J,Sheet2!A:B,2,0)</f>
        <v>Nepoznata</v>
      </c>
      <c r="AY1005" s="5"/>
      <c r="AZ1005" t="s">
        <v>1157</v>
      </c>
      <c r="BA1005" s="5"/>
    </row>
    <row r="1006" spans="23:53" x14ac:dyDescent="0.3">
      <c r="W1006" t="str">
        <f>VLOOKUP(J:J,Sheet2!A:B,2,0)</f>
        <v>Nepoznata</v>
      </c>
      <c r="AY1006" s="5"/>
      <c r="AZ1006" t="s">
        <v>1158</v>
      </c>
      <c r="BA1006" s="5"/>
    </row>
    <row r="1007" spans="23:53" x14ac:dyDescent="0.3">
      <c r="W1007" t="str">
        <f>VLOOKUP(J:J,Sheet2!A:B,2,0)</f>
        <v>Nepoznata</v>
      </c>
      <c r="AY1007" s="5"/>
      <c r="AZ1007" t="s">
        <v>1159</v>
      </c>
      <c r="BA1007" s="5"/>
    </row>
    <row r="1008" spans="23:53" x14ac:dyDescent="0.3">
      <c r="W1008" t="str">
        <f>VLOOKUP(J:J,Sheet2!A:B,2,0)</f>
        <v>Nepoznata</v>
      </c>
      <c r="AY1008" s="5"/>
      <c r="AZ1008" t="s">
        <v>1160</v>
      </c>
      <c r="BA1008" s="5"/>
    </row>
    <row r="1009" spans="23:53" x14ac:dyDescent="0.3">
      <c r="W1009" t="str">
        <f>VLOOKUP(J:J,Sheet2!A:B,2,0)</f>
        <v>Nepoznata</v>
      </c>
      <c r="AY1009" s="5"/>
      <c r="AZ1009" t="s">
        <v>1161</v>
      </c>
      <c r="BA1009" s="5"/>
    </row>
    <row r="1010" spans="23:53" x14ac:dyDescent="0.3">
      <c r="W1010" t="str">
        <f>VLOOKUP(J:J,Sheet2!A:B,2,0)</f>
        <v>Nepoznata</v>
      </c>
      <c r="AY1010" s="5"/>
      <c r="AZ1010" t="s">
        <v>1162</v>
      </c>
      <c r="BA1010" s="5"/>
    </row>
    <row r="1011" spans="23:53" x14ac:dyDescent="0.3">
      <c r="W1011" t="str">
        <f>VLOOKUP(J:J,Sheet2!A:B,2,0)</f>
        <v>Nepoznata</v>
      </c>
      <c r="AY1011" s="5"/>
      <c r="AZ1011" t="s">
        <v>1163</v>
      </c>
      <c r="BA1011" s="5"/>
    </row>
    <row r="1012" spans="23:53" x14ac:dyDescent="0.3">
      <c r="W1012" t="str">
        <f>VLOOKUP(J:J,Sheet2!A:B,2,0)</f>
        <v>Nepoznata</v>
      </c>
      <c r="AY1012" s="5"/>
      <c r="AZ1012" t="s">
        <v>1164</v>
      </c>
      <c r="BA1012" s="5"/>
    </row>
    <row r="1013" spans="23:53" x14ac:dyDescent="0.3">
      <c r="W1013" t="str">
        <f>VLOOKUP(J:J,Sheet2!A:B,2,0)</f>
        <v>Nepoznata</v>
      </c>
      <c r="AY1013" s="5"/>
      <c r="AZ1013" t="s">
        <v>1165</v>
      </c>
      <c r="BA1013" s="5"/>
    </row>
    <row r="1014" spans="23:53" x14ac:dyDescent="0.3">
      <c r="W1014" t="str">
        <f>VLOOKUP(J:J,Sheet2!A:B,2,0)</f>
        <v>Nepoznata</v>
      </c>
      <c r="AY1014" s="5"/>
      <c r="AZ1014" t="s">
        <v>1166</v>
      </c>
      <c r="BA1014" s="5"/>
    </row>
    <row r="1015" spans="23:53" x14ac:dyDescent="0.3">
      <c r="W1015" t="str">
        <f>VLOOKUP(J:J,Sheet2!A:B,2,0)</f>
        <v>Nepoznata</v>
      </c>
      <c r="AY1015" s="5"/>
      <c r="AZ1015" t="s">
        <v>1167</v>
      </c>
      <c r="BA1015" s="5"/>
    </row>
    <row r="1016" spans="23:53" x14ac:dyDescent="0.3">
      <c r="W1016" t="str">
        <f>VLOOKUP(J:J,Sheet2!A:B,2,0)</f>
        <v>Nepoznata</v>
      </c>
      <c r="AY1016" s="5"/>
      <c r="AZ1016" t="s">
        <v>1168</v>
      </c>
      <c r="BA1016" s="5"/>
    </row>
    <row r="1017" spans="23:53" x14ac:dyDescent="0.3">
      <c r="W1017" t="str">
        <f>VLOOKUP(J:J,Sheet2!A:B,2,0)</f>
        <v>Nepoznata</v>
      </c>
      <c r="AY1017" s="5"/>
      <c r="AZ1017" t="s">
        <v>1169</v>
      </c>
      <c r="BA1017" s="5"/>
    </row>
    <row r="1018" spans="23:53" x14ac:dyDescent="0.3">
      <c r="W1018" t="str">
        <f>VLOOKUP(J:J,Sheet2!A:B,2,0)</f>
        <v>Nepoznata</v>
      </c>
      <c r="AY1018" s="5"/>
      <c r="AZ1018" t="s">
        <v>1170</v>
      </c>
      <c r="BA1018" s="5"/>
    </row>
    <row r="1019" spans="23:53" x14ac:dyDescent="0.3">
      <c r="W1019" t="str">
        <f>VLOOKUP(J:J,Sheet2!A:B,2,0)</f>
        <v>Nepoznata</v>
      </c>
      <c r="AY1019" s="5"/>
      <c r="AZ1019" t="s">
        <v>1171</v>
      </c>
      <c r="BA1019" s="5"/>
    </row>
    <row r="1020" spans="23:53" x14ac:dyDescent="0.3">
      <c r="W1020" t="str">
        <f>VLOOKUP(J:J,Sheet2!A:B,2,0)</f>
        <v>Nepoznata</v>
      </c>
      <c r="AY1020" s="5"/>
      <c r="AZ1020" t="s">
        <v>1172</v>
      </c>
      <c r="BA1020" s="5"/>
    </row>
    <row r="1021" spans="23:53" x14ac:dyDescent="0.3">
      <c r="W1021" t="str">
        <f>VLOOKUP(J:J,Sheet2!A:B,2,0)</f>
        <v>Nepoznata</v>
      </c>
      <c r="AY1021" s="5"/>
      <c r="AZ1021" t="s">
        <v>1173</v>
      </c>
      <c r="BA1021" s="5"/>
    </row>
    <row r="1022" spans="23:53" x14ac:dyDescent="0.3">
      <c r="W1022" t="str">
        <f>VLOOKUP(J:J,Sheet2!A:B,2,0)</f>
        <v>Nepoznata</v>
      </c>
      <c r="AY1022" s="5"/>
      <c r="AZ1022" t="s">
        <v>1174</v>
      </c>
      <c r="BA1022" s="5"/>
    </row>
    <row r="1023" spans="23:53" x14ac:dyDescent="0.3">
      <c r="W1023" t="str">
        <f>VLOOKUP(J:J,Sheet2!A:B,2,0)</f>
        <v>Nepoznata</v>
      </c>
      <c r="AY1023" s="5"/>
      <c r="AZ1023" t="s">
        <v>1175</v>
      </c>
      <c r="BA1023" s="5"/>
    </row>
    <row r="1024" spans="23:53" x14ac:dyDescent="0.3">
      <c r="W1024" t="str">
        <f>VLOOKUP(J:J,Sheet2!A:B,2,0)</f>
        <v>Nepoznata</v>
      </c>
      <c r="AY1024" s="5"/>
      <c r="AZ1024" t="s">
        <v>1176</v>
      </c>
      <c r="BA1024" s="5"/>
    </row>
    <row r="1025" spans="23:53" x14ac:dyDescent="0.3">
      <c r="W1025" t="str">
        <f>VLOOKUP(J:J,Sheet2!A:B,2,0)</f>
        <v>Nepoznata</v>
      </c>
      <c r="AY1025" s="5"/>
      <c r="AZ1025" t="s">
        <v>1177</v>
      </c>
      <c r="BA1025" s="5"/>
    </row>
    <row r="1026" spans="23:53" x14ac:dyDescent="0.3">
      <c r="W1026" t="str">
        <f>VLOOKUP(J:J,Sheet2!A:B,2,0)</f>
        <v>Nepoznata</v>
      </c>
      <c r="AY1026" s="5"/>
      <c r="AZ1026" t="s">
        <v>1178</v>
      </c>
      <c r="BA1026" s="5"/>
    </row>
    <row r="1027" spans="23:53" x14ac:dyDescent="0.3">
      <c r="W1027" t="str">
        <f>VLOOKUP(J:J,Sheet2!A:B,2,0)</f>
        <v>Nepoznata</v>
      </c>
      <c r="AY1027" s="5"/>
      <c r="AZ1027" t="s">
        <v>1179</v>
      </c>
      <c r="BA1027" s="5"/>
    </row>
    <row r="1028" spans="23:53" x14ac:dyDescent="0.3">
      <c r="W1028" t="str">
        <f>VLOOKUP(J:J,Sheet2!A:B,2,0)</f>
        <v>Nepoznata</v>
      </c>
      <c r="AY1028" s="5"/>
      <c r="AZ1028" t="s">
        <v>1180</v>
      </c>
      <c r="BA1028" s="5"/>
    </row>
    <row r="1029" spans="23:53" x14ac:dyDescent="0.3">
      <c r="W1029" t="str">
        <f>VLOOKUP(J:J,Sheet2!A:B,2,0)</f>
        <v>Nepoznata</v>
      </c>
      <c r="AY1029" s="5"/>
      <c r="AZ1029" t="s">
        <v>1181</v>
      </c>
      <c r="BA1029" s="5"/>
    </row>
    <row r="1030" spans="23:53" x14ac:dyDescent="0.3">
      <c r="W1030" t="str">
        <f>VLOOKUP(J:J,Sheet2!A:B,2,0)</f>
        <v>Nepoznata</v>
      </c>
      <c r="AY1030" s="5"/>
      <c r="AZ1030" t="s">
        <v>1182</v>
      </c>
      <c r="BA1030" s="5"/>
    </row>
    <row r="1031" spans="23:53" x14ac:dyDescent="0.3">
      <c r="W1031" t="str">
        <f>VLOOKUP(J:J,Sheet2!A:B,2,0)</f>
        <v>Nepoznata</v>
      </c>
      <c r="AY1031" s="5"/>
      <c r="AZ1031" t="s">
        <v>1183</v>
      </c>
      <c r="BA1031" s="5"/>
    </row>
    <row r="1032" spans="23:53" x14ac:dyDescent="0.3">
      <c r="W1032" t="str">
        <f>VLOOKUP(J:J,Sheet2!A:B,2,0)</f>
        <v>Nepoznata</v>
      </c>
      <c r="AY1032" s="5"/>
      <c r="AZ1032" s="9" t="s">
        <v>1184</v>
      </c>
      <c r="BA1032" s="5"/>
    </row>
    <row r="1033" spans="23:53" x14ac:dyDescent="0.3">
      <c r="W1033" t="str">
        <f>VLOOKUP(J:J,Sheet2!A:B,2,0)</f>
        <v>Nepoznata</v>
      </c>
      <c r="AY1033" s="5"/>
      <c r="AZ1033" t="s">
        <v>1185</v>
      </c>
      <c r="BA1033" s="5"/>
    </row>
    <row r="1034" spans="23:53" x14ac:dyDescent="0.3">
      <c r="W1034" t="str">
        <f>VLOOKUP(J:J,Sheet2!A:B,2,0)</f>
        <v>Nepoznata</v>
      </c>
      <c r="AY1034" s="5"/>
      <c r="AZ1034" t="s">
        <v>1186</v>
      </c>
      <c r="BA1034" s="5"/>
    </row>
    <row r="1035" spans="23:53" x14ac:dyDescent="0.3">
      <c r="W1035" t="str">
        <f>VLOOKUP(J:J,Sheet2!A:B,2,0)</f>
        <v>Nepoznata</v>
      </c>
      <c r="AY1035" s="5"/>
      <c r="AZ1035" t="s">
        <v>1187</v>
      </c>
      <c r="BA1035" s="5"/>
    </row>
    <row r="1036" spans="23:53" x14ac:dyDescent="0.3">
      <c r="W1036" t="str">
        <f>VLOOKUP(J:J,Sheet2!A:B,2,0)</f>
        <v>Nepoznata</v>
      </c>
      <c r="AY1036" s="5"/>
      <c r="AZ1036" t="s">
        <v>1188</v>
      </c>
      <c r="BA1036" s="5"/>
    </row>
    <row r="1037" spans="23:53" x14ac:dyDescent="0.3">
      <c r="W1037" t="str">
        <f>VLOOKUP(J:J,Sheet2!A:B,2,0)</f>
        <v>Nepoznata</v>
      </c>
      <c r="AY1037" s="5"/>
      <c r="AZ1037" t="s">
        <v>1189</v>
      </c>
      <c r="BA1037" s="5"/>
    </row>
    <row r="1038" spans="23:53" x14ac:dyDescent="0.3">
      <c r="W1038" t="str">
        <f>VLOOKUP(J:J,Sheet2!A:B,2,0)</f>
        <v>Nepoznata</v>
      </c>
      <c r="AY1038" s="5"/>
      <c r="AZ1038" t="s">
        <v>1190</v>
      </c>
      <c r="BA1038" s="5"/>
    </row>
    <row r="1039" spans="23:53" x14ac:dyDescent="0.3">
      <c r="W1039" t="str">
        <f>VLOOKUP(J:J,Sheet2!A:B,2,0)</f>
        <v>Nepoznata</v>
      </c>
      <c r="AY1039" s="5"/>
      <c r="AZ1039" t="s">
        <v>1191</v>
      </c>
      <c r="BA1039" s="5"/>
    </row>
    <row r="1040" spans="23:53" x14ac:dyDescent="0.3">
      <c r="W1040" t="str">
        <f>VLOOKUP(J:J,Sheet2!A:B,2,0)</f>
        <v>Nepoznata</v>
      </c>
      <c r="AY1040" s="5"/>
      <c r="AZ1040" t="s">
        <v>1192</v>
      </c>
      <c r="BA1040" s="5"/>
    </row>
    <row r="1041" spans="23:53" x14ac:dyDescent="0.3">
      <c r="W1041" t="str">
        <f>VLOOKUP(J:J,Sheet2!A:B,2,0)</f>
        <v>Nepoznata</v>
      </c>
      <c r="AY1041" s="5"/>
      <c r="AZ1041" t="s">
        <v>1193</v>
      </c>
      <c r="BA1041" s="5"/>
    </row>
    <row r="1042" spans="23:53" x14ac:dyDescent="0.3">
      <c r="W1042" t="str">
        <f>VLOOKUP(J:J,Sheet2!A:B,2,0)</f>
        <v>Nepoznata</v>
      </c>
      <c r="AY1042" s="5"/>
      <c r="AZ1042" t="s">
        <v>1194</v>
      </c>
      <c r="BA1042" s="5"/>
    </row>
    <row r="1043" spans="23:53" x14ac:dyDescent="0.3">
      <c r="W1043" t="str">
        <f>VLOOKUP(J:J,Sheet2!A:B,2,0)</f>
        <v>Nepoznata</v>
      </c>
      <c r="AY1043" s="5"/>
      <c r="AZ1043" t="s">
        <v>1195</v>
      </c>
      <c r="BA1043" s="5"/>
    </row>
    <row r="1044" spans="23:53" x14ac:dyDescent="0.3">
      <c r="W1044" t="str">
        <f>VLOOKUP(J:J,Sheet2!A:B,2,0)</f>
        <v>Nepoznata</v>
      </c>
      <c r="AY1044" s="5"/>
      <c r="AZ1044" t="s">
        <v>1196</v>
      </c>
      <c r="BA1044" s="5"/>
    </row>
    <row r="1045" spans="23:53" x14ac:dyDescent="0.3">
      <c r="W1045" t="str">
        <f>VLOOKUP(J:J,Sheet2!A:B,2,0)</f>
        <v>Nepoznata</v>
      </c>
      <c r="AY1045" s="5"/>
      <c r="AZ1045" t="s">
        <v>1197</v>
      </c>
      <c r="BA1045" s="5"/>
    </row>
    <row r="1046" spans="23:53" x14ac:dyDescent="0.3">
      <c r="W1046" t="str">
        <f>VLOOKUP(J:J,Sheet2!A:B,2,0)</f>
        <v>Nepoznata</v>
      </c>
      <c r="AY1046" s="5"/>
      <c r="AZ1046" t="s">
        <v>1198</v>
      </c>
      <c r="BA1046" s="5"/>
    </row>
    <row r="1047" spans="23:53" x14ac:dyDescent="0.3">
      <c r="W1047" t="str">
        <f>VLOOKUP(J:J,Sheet2!A:B,2,0)</f>
        <v>Nepoznata</v>
      </c>
      <c r="AY1047" s="5"/>
      <c r="AZ1047" t="s">
        <v>1199</v>
      </c>
      <c r="BA1047" s="5"/>
    </row>
    <row r="1048" spans="23:53" x14ac:dyDescent="0.3">
      <c r="W1048" t="str">
        <f>VLOOKUP(J:J,Sheet2!A:B,2,0)</f>
        <v>Nepoznata</v>
      </c>
      <c r="AY1048" s="5"/>
      <c r="AZ1048" t="s">
        <v>1200</v>
      </c>
      <c r="BA1048" s="5"/>
    </row>
    <row r="1049" spans="23:53" x14ac:dyDescent="0.3">
      <c r="W1049" t="str">
        <f>VLOOKUP(J:J,Sheet2!A:B,2,0)</f>
        <v>Nepoznata</v>
      </c>
      <c r="AY1049" s="5"/>
      <c r="AZ1049" t="s">
        <v>1201</v>
      </c>
      <c r="BA1049" s="5"/>
    </row>
    <row r="1050" spans="23:53" x14ac:dyDescent="0.3">
      <c r="W1050" t="str">
        <f>VLOOKUP(J:J,Sheet2!A:B,2,0)</f>
        <v>Nepoznata</v>
      </c>
      <c r="AY1050" s="5"/>
      <c r="AZ1050" t="s">
        <v>1202</v>
      </c>
      <c r="BA1050" s="5"/>
    </row>
    <row r="1051" spans="23:53" x14ac:dyDescent="0.3">
      <c r="W1051" t="str">
        <f>VLOOKUP(J:J,Sheet2!A:B,2,0)</f>
        <v>Nepoznata</v>
      </c>
      <c r="AY1051" s="5"/>
      <c r="AZ1051" t="s">
        <v>1203</v>
      </c>
      <c r="BA1051" s="5"/>
    </row>
    <row r="1052" spans="23:53" x14ac:dyDescent="0.3">
      <c r="W1052" t="str">
        <f>VLOOKUP(J:J,Sheet2!A:B,2,0)</f>
        <v>Nepoznata</v>
      </c>
      <c r="AY1052" s="5"/>
      <c r="AZ1052" t="s">
        <v>1204</v>
      </c>
      <c r="BA1052" s="5"/>
    </row>
    <row r="1053" spans="23:53" x14ac:dyDescent="0.3">
      <c r="W1053" t="str">
        <f>VLOOKUP(J:J,Sheet2!A:B,2,0)</f>
        <v>Nepoznata</v>
      </c>
      <c r="AY1053" s="5"/>
      <c r="AZ1053" t="s">
        <v>1205</v>
      </c>
      <c r="BA1053" s="5"/>
    </row>
    <row r="1054" spans="23:53" x14ac:dyDescent="0.3">
      <c r="W1054" t="str">
        <f>VLOOKUP(J:J,Sheet2!A:B,2,0)</f>
        <v>Nepoznata</v>
      </c>
      <c r="AY1054" s="5"/>
      <c r="AZ1054" t="s">
        <v>1206</v>
      </c>
      <c r="BA1054" s="5"/>
    </row>
    <row r="1055" spans="23:53" x14ac:dyDescent="0.3">
      <c r="W1055" t="str">
        <f>VLOOKUP(J:J,Sheet2!A:B,2,0)</f>
        <v>Nepoznata</v>
      </c>
      <c r="AY1055" s="5"/>
      <c r="AZ1055" t="s">
        <v>1207</v>
      </c>
      <c r="BA1055" s="5"/>
    </row>
    <row r="1056" spans="23:53" x14ac:dyDescent="0.3">
      <c r="W1056" t="str">
        <f>VLOOKUP(J:J,Sheet2!A:B,2,0)</f>
        <v>Nepoznata</v>
      </c>
      <c r="AY1056" s="5"/>
      <c r="AZ1056" t="s">
        <v>1208</v>
      </c>
      <c r="BA1056" s="5"/>
    </row>
    <row r="1057" spans="23:53" x14ac:dyDescent="0.3">
      <c r="W1057" t="str">
        <f>VLOOKUP(J:J,Sheet2!A:B,2,0)</f>
        <v>Nepoznata</v>
      </c>
      <c r="AY1057" s="5"/>
      <c r="AZ1057" t="s">
        <v>1209</v>
      </c>
      <c r="BA1057" s="5"/>
    </row>
    <row r="1058" spans="23:53" x14ac:dyDescent="0.3">
      <c r="W1058" t="str">
        <f>VLOOKUP(J:J,Sheet2!A:B,2,0)</f>
        <v>Nepoznata</v>
      </c>
      <c r="AY1058" s="5"/>
      <c r="AZ1058" t="s">
        <v>1210</v>
      </c>
      <c r="BA1058" s="5"/>
    </row>
    <row r="1059" spans="23:53" x14ac:dyDescent="0.3">
      <c r="W1059" t="str">
        <f>VLOOKUP(J:J,Sheet2!A:B,2,0)</f>
        <v>Nepoznata</v>
      </c>
      <c r="AY1059" s="5"/>
      <c r="AZ1059" t="s">
        <v>1211</v>
      </c>
      <c r="BA1059" s="5"/>
    </row>
    <row r="1060" spans="23:53" x14ac:dyDescent="0.3">
      <c r="W1060" t="str">
        <f>VLOOKUP(J:J,Sheet2!A:B,2,0)</f>
        <v>Nepoznata</v>
      </c>
      <c r="AY1060" s="5"/>
      <c r="AZ1060" t="s">
        <v>1212</v>
      </c>
      <c r="BA1060" s="5"/>
    </row>
    <row r="1061" spans="23:53" x14ac:dyDescent="0.3">
      <c r="W1061" t="str">
        <f>VLOOKUP(J:J,Sheet2!A:B,2,0)</f>
        <v>Nepoznata</v>
      </c>
      <c r="AY1061" s="5"/>
      <c r="AZ1061" t="s">
        <v>1213</v>
      </c>
      <c r="BA1061" s="5"/>
    </row>
    <row r="1062" spans="23:53" x14ac:dyDescent="0.3">
      <c r="W1062" t="str">
        <f>VLOOKUP(J:J,Sheet2!A:B,2,0)</f>
        <v>Nepoznata</v>
      </c>
      <c r="AY1062" s="5"/>
      <c r="AZ1062" t="s">
        <v>1214</v>
      </c>
      <c r="BA1062" s="5"/>
    </row>
    <row r="1063" spans="23:53" x14ac:dyDescent="0.3">
      <c r="W1063" t="str">
        <f>VLOOKUP(J:J,Sheet2!A:B,2,0)</f>
        <v>Nepoznata</v>
      </c>
      <c r="AY1063" s="5"/>
      <c r="AZ1063" t="s">
        <v>1215</v>
      </c>
      <c r="BA1063" s="5"/>
    </row>
    <row r="1064" spans="23:53" x14ac:dyDescent="0.3">
      <c r="W1064" t="str">
        <f>VLOOKUP(J:J,Sheet2!A:B,2,0)</f>
        <v>Nepoznata</v>
      </c>
      <c r="AY1064" s="5"/>
      <c r="AZ1064" t="s">
        <v>1216</v>
      </c>
      <c r="BA1064" s="5"/>
    </row>
    <row r="1065" spans="23:53" x14ac:dyDescent="0.3">
      <c r="W1065" t="str">
        <f>VLOOKUP(J:J,Sheet2!A:B,2,0)</f>
        <v>Nepoznata</v>
      </c>
      <c r="AY1065" s="5"/>
      <c r="AZ1065" t="s">
        <v>1217</v>
      </c>
      <c r="BA1065" s="5"/>
    </row>
    <row r="1066" spans="23:53" x14ac:dyDescent="0.3">
      <c r="W1066" t="str">
        <f>VLOOKUP(J:J,Sheet2!A:B,2,0)</f>
        <v>Nepoznata</v>
      </c>
      <c r="AY1066" s="5"/>
      <c r="AZ1066" t="s">
        <v>1218</v>
      </c>
      <c r="BA1066" s="5"/>
    </row>
    <row r="1067" spans="23:53" x14ac:dyDescent="0.3">
      <c r="W1067" t="str">
        <f>VLOOKUP(J:J,Sheet2!A:B,2,0)</f>
        <v>Nepoznata</v>
      </c>
      <c r="AY1067" s="5"/>
      <c r="AZ1067" t="s">
        <v>1219</v>
      </c>
      <c r="BA1067" s="5"/>
    </row>
    <row r="1068" spans="23:53" x14ac:dyDescent="0.3">
      <c r="W1068" t="str">
        <f>VLOOKUP(J:J,Sheet2!A:B,2,0)</f>
        <v>Nepoznata</v>
      </c>
      <c r="AY1068" s="5"/>
      <c r="AZ1068" t="s">
        <v>1220</v>
      </c>
      <c r="BA1068" s="5"/>
    </row>
    <row r="1069" spans="23:53" x14ac:dyDescent="0.3">
      <c r="W1069" t="str">
        <f>VLOOKUP(J:J,Sheet2!A:B,2,0)</f>
        <v>Nepoznata</v>
      </c>
      <c r="AY1069" s="5"/>
      <c r="AZ1069" t="s">
        <v>1221</v>
      </c>
      <c r="BA1069" s="5"/>
    </row>
    <row r="1070" spans="23:53" x14ac:dyDescent="0.3">
      <c r="W1070" t="str">
        <f>VLOOKUP(J:J,Sheet2!A:B,2,0)</f>
        <v>Nepoznata</v>
      </c>
      <c r="AY1070" s="5"/>
      <c r="AZ1070" t="s">
        <v>1222</v>
      </c>
      <c r="BA1070" s="5"/>
    </row>
    <row r="1071" spans="23:53" x14ac:dyDescent="0.3">
      <c r="W1071" t="str">
        <f>VLOOKUP(J:J,Sheet2!A:B,2,0)</f>
        <v>Nepoznata</v>
      </c>
      <c r="AY1071" s="5"/>
      <c r="AZ1071" t="s">
        <v>1223</v>
      </c>
      <c r="BA1071" s="5"/>
    </row>
    <row r="1072" spans="23:53" x14ac:dyDescent="0.3">
      <c r="W1072" t="str">
        <f>VLOOKUP(J:J,Sheet2!A:B,2,0)</f>
        <v>Nepoznata</v>
      </c>
      <c r="AY1072" s="5"/>
      <c r="AZ1072" t="s">
        <v>1224</v>
      </c>
      <c r="BA1072" s="5"/>
    </row>
    <row r="1073" spans="23:53" x14ac:dyDescent="0.3">
      <c r="W1073" t="str">
        <f>VLOOKUP(J:J,Sheet2!A:B,2,0)</f>
        <v>Nepoznata</v>
      </c>
      <c r="AY1073" s="5"/>
      <c r="AZ1073" t="s">
        <v>1225</v>
      </c>
      <c r="BA1073" s="5"/>
    </row>
    <row r="1074" spans="23:53" x14ac:dyDescent="0.3">
      <c r="W1074" t="str">
        <f>VLOOKUP(J:J,Sheet2!A:B,2,0)</f>
        <v>Nepoznata</v>
      </c>
      <c r="AY1074" s="5"/>
      <c r="AZ1074" t="s">
        <v>1226</v>
      </c>
      <c r="BA1074" s="5"/>
    </row>
    <row r="1075" spans="23:53" x14ac:dyDescent="0.3">
      <c r="W1075" t="str">
        <f>VLOOKUP(J:J,Sheet2!A:B,2,0)</f>
        <v>Nepoznata</v>
      </c>
      <c r="AY1075" s="5"/>
      <c r="AZ1075" t="s">
        <v>1227</v>
      </c>
      <c r="BA1075" s="5"/>
    </row>
    <row r="1076" spans="23:53" x14ac:dyDescent="0.3">
      <c r="W1076" t="str">
        <f>VLOOKUP(J:J,Sheet2!A:B,2,0)</f>
        <v>Nepoznata</v>
      </c>
      <c r="AY1076" s="5"/>
      <c r="AZ1076" t="s">
        <v>1228</v>
      </c>
      <c r="BA1076" s="5"/>
    </row>
    <row r="1077" spans="23:53" x14ac:dyDescent="0.3">
      <c r="W1077" t="str">
        <f>VLOOKUP(J:J,Sheet2!A:B,2,0)</f>
        <v>Nepoznata</v>
      </c>
      <c r="AY1077" s="5"/>
      <c r="AZ1077" t="s">
        <v>1229</v>
      </c>
      <c r="BA1077" s="5"/>
    </row>
    <row r="1078" spans="23:53" x14ac:dyDescent="0.3">
      <c r="W1078" t="str">
        <f>VLOOKUP(J:J,Sheet2!A:B,2,0)</f>
        <v>Nepoznata</v>
      </c>
      <c r="AY1078" s="5"/>
      <c r="AZ1078" t="s">
        <v>1230</v>
      </c>
      <c r="BA1078" s="5"/>
    </row>
    <row r="1079" spans="23:53" x14ac:dyDescent="0.3">
      <c r="W1079" t="str">
        <f>VLOOKUP(J:J,Sheet2!A:B,2,0)</f>
        <v>Nepoznata</v>
      </c>
      <c r="AY1079" s="5"/>
      <c r="AZ1079" t="s">
        <v>1231</v>
      </c>
      <c r="BA1079" s="5"/>
    </row>
    <row r="1080" spans="23:53" x14ac:dyDescent="0.3">
      <c r="W1080" t="str">
        <f>VLOOKUP(J:J,Sheet2!A:B,2,0)</f>
        <v>Nepoznata</v>
      </c>
      <c r="AY1080" s="5"/>
      <c r="AZ1080" t="s">
        <v>1232</v>
      </c>
      <c r="BA1080" s="5"/>
    </row>
    <row r="1081" spans="23:53" x14ac:dyDescent="0.3">
      <c r="W1081" t="str">
        <f>VLOOKUP(J:J,Sheet2!A:B,2,0)</f>
        <v>Nepoznata</v>
      </c>
      <c r="AY1081" s="5"/>
      <c r="AZ1081" t="s">
        <v>1233</v>
      </c>
      <c r="BA1081" s="5"/>
    </row>
    <row r="1082" spans="23:53" x14ac:dyDescent="0.3">
      <c r="W1082" t="str">
        <f>VLOOKUP(J:J,Sheet2!A:B,2,0)</f>
        <v>Nepoznata</v>
      </c>
      <c r="AY1082" s="5"/>
      <c r="AZ1082" t="s">
        <v>1234</v>
      </c>
      <c r="BA1082" s="5"/>
    </row>
    <row r="1083" spans="23:53" x14ac:dyDescent="0.3">
      <c r="W1083" t="str">
        <f>VLOOKUP(J:J,Sheet2!A:B,2,0)</f>
        <v>Nepoznata</v>
      </c>
      <c r="AY1083" s="5"/>
      <c r="AZ1083" t="s">
        <v>1235</v>
      </c>
      <c r="BA1083" s="5"/>
    </row>
    <row r="1084" spans="23:53" x14ac:dyDescent="0.3">
      <c r="W1084" t="str">
        <f>VLOOKUP(J:J,Sheet2!A:B,2,0)</f>
        <v>Nepoznata</v>
      </c>
      <c r="AY1084" s="5"/>
      <c r="AZ1084" t="s">
        <v>1236</v>
      </c>
      <c r="BA1084" s="5"/>
    </row>
    <row r="1085" spans="23:53" x14ac:dyDescent="0.3">
      <c r="W1085" t="str">
        <f>VLOOKUP(J:J,Sheet2!A:B,2,0)</f>
        <v>Nepoznata</v>
      </c>
      <c r="AY1085" s="5"/>
      <c r="AZ1085" t="s">
        <v>1237</v>
      </c>
      <c r="BA1085" s="5"/>
    </row>
    <row r="1086" spans="23:53" x14ac:dyDescent="0.3">
      <c r="W1086" t="str">
        <f>VLOOKUP(J:J,Sheet2!A:B,2,0)</f>
        <v>Nepoznata</v>
      </c>
      <c r="AY1086" s="5"/>
      <c r="AZ1086" t="s">
        <v>1238</v>
      </c>
      <c r="BA1086" s="5"/>
    </row>
    <row r="1087" spans="23:53" x14ac:dyDescent="0.3">
      <c r="W1087" t="str">
        <f>VLOOKUP(J:J,Sheet2!A:B,2,0)</f>
        <v>Nepoznata</v>
      </c>
      <c r="AY1087" s="5"/>
      <c r="AZ1087" t="s">
        <v>1239</v>
      </c>
      <c r="BA1087" s="5"/>
    </row>
    <row r="1088" spans="23:53" x14ac:dyDescent="0.3">
      <c r="W1088" t="str">
        <f>VLOOKUP(J:J,Sheet2!A:B,2,0)</f>
        <v>Nepoznata</v>
      </c>
      <c r="AY1088" s="5"/>
      <c r="AZ1088" t="s">
        <v>1240</v>
      </c>
      <c r="BA1088" s="5"/>
    </row>
    <row r="1089" spans="23:53" x14ac:dyDescent="0.3">
      <c r="W1089" t="str">
        <f>VLOOKUP(J:J,Sheet2!A:B,2,0)</f>
        <v>Nepoznata</v>
      </c>
      <c r="AY1089" s="5"/>
      <c r="AZ1089" t="s">
        <v>1241</v>
      </c>
      <c r="BA1089" s="5"/>
    </row>
    <row r="1090" spans="23:53" x14ac:dyDescent="0.3">
      <c r="W1090" t="str">
        <f>VLOOKUP(J:J,Sheet2!A:B,2,0)</f>
        <v>Nepoznata</v>
      </c>
      <c r="AY1090" s="5"/>
      <c r="AZ1090" t="s">
        <v>1242</v>
      </c>
      <c r="BA1090" s="5"/>
    </row>
    <row r="1091" spans="23:53" x14ac:dyDescent="0.3">
      <c r="W1091" t="str">
        <f>VLOOKUP(J:J,Sheet2!A:B,2,0)</f>
        <v>Nepoznata</v>
      </c>
      <c r="AY1091" s="5"/>
      <c r="AZ1091" t="s">
        <v>1243</v>
      </c>
      <c r="BA1091" s="5"/>
    </row>
    <row r="1092" spans="23:53" x14ac:dyDescent="0.3">
      <c r="W1092" t="str">
        <f>VLOOKUP(J:J,Sheet2!A:B,2,0)</f>
        <v>Nepoznata</v>
      </c>
      <c r="AY1092" s="5"/>
      <c r="AZ1092" t="s">
        <v>1244</v>
      </c>
      <c r="BA1092" s="5"/>
    </row>
    <row r="1093" spans="23:53" x14ac:dyDescent="0.3">
      <c r="W1093" t="str">
        <f>VLOOKUP(J:J,Sheet2!A:B,2,0)</f>
        <v>Nepoznata</v>
      </c>
      <c r="AY1093" s="5"/>
      <c r="AZ1093" t="s">
        <v>1245</v>
      </c>
      <c r="BA1093" s="5"/>
    </row>
    <row r="1094" spans="23:53" x14ac:dyDescent="0.3">
      <c r="W1094" t="str">
        <f>VLOOKUP(J:J,Sheet2!A:B,2,0)</f>
        <v>Nepoznata</v>
      </c>
      <c r="AY1094" s="5"/>
      <c r="AZ1094" t="s">
        <v>1246</v>
      </c>
      <c r="BA1094" s="5"/>
    </row>
    <row r="1095" spans="23:53" x14ac:dyDescent="0.3">
      <c r="W1095" t="str">
        <f>VLOOKUP(J:J,Sheet2!A:B,2,0)</f>
        <v>Nepoznata</v>
      </c>
      <c r="AY1095" s="5"/>
      <c r="AZ1095" t="s">
        <v>1247</v>
      </c>
      <c r="BA1095" s="5"/>
    </row>
    <row r="1096" spans="23:53" x14ac:dyDescent="0.3">
      <c r="W1096" t="str">
        <f>VLOOKUP(J:J,Sheet2!A:B,2,0)</f>
        <v>Nepoznata</v>
      </c>
      <c r="AY1096" s="5"/>
      <c r="AZ1096" t="s">
        <v>1248</v>
      </c>
      <c r="BA1096" s="5"/>
    </row>
    <row r="1097" spans="23:53" x14ac:dyDescent="0.3">
      <c r="W1097" t="str">
        <f>VLOOKUP(J:J,Sheet2!A:B,2,0)</f>
        <v>Nepoznata</v>
      </c>
      <c r="AY1097" s="5"/>
      <c r="AZ1097" t="s">
        <v>1249</v>
      </c>
      <c r="BA1097" s="5"/>
    </row>
    <row r="1098" spans="23:53" x14ac:dyDescent="0.3">
      <c r="W1098" t="str">
        <f>VLOOKUP(J:J,Sheet2!A:B,2,0)</f>
        <v>Nepoznata</v>
      </c>
      <c r="AY1098" s="5"/>
      <c r="AZ1098" t="s">
        <v>1250</v>
      </c>
      <c r="BA1098" s="5"/>
    </row>
    <row r="1099" spans="23:53" x14ac:dyDescent="0.3">
      <c r="W1099" t="str">
        <f>VLOOKUP(J:J,Sheet2!A:B,2,0)</f>
        <v>Nepoznata</v>
      </c>
      <c r="AY1099" s="5"/>
      <c r="AZ1099" t="s">
        <v>1251</v>
      </c>
      <c r="BA1099" s="5"/>
    </row>
    <row r="1100" spans="23:53" x14ac:dyDescent="0.3">
      <c r="W1100" t="str">
        <f>VLOOKUP(J:J,Sheet2!A:B,2,0)</f>
        <v>Nepoznata</v>
      </c>
      <c r="AY1100" s="5"/>
      <c r="AZ1100" t="s">
        <v>1252</v>
      </c>
      <c r="BA1100" s="5"/>
    </row>
    <row r="1101" spans="23:53" x14ac:dyDescent="0.3">
      <c r="W1101" t="str">
        <f>VLOOKUP(J:J,Sheet2!A:B,2,0)</f>
        <v>Nepoznata</v>
      </c>
      <c r="AY1101" s="5"/>
      <c r="AZ1101" t="s">
        <v>1253</v>
      </c>
      <c r="BA1101" s="5"/>
    </row>
    <row r="1102" spans="23:53" x14ac:dyDescent="0.3">
      <c r="W1102" t="str">
        <f>VLOOKUP(J:J,Sheet2!A:B,2,0)</f>
        <v>Nepoznata</v>
      </c>
      <c r="AY1102" s="5"/>
      <c r="AZ1102" t="s">
        <v>1254</v>
      </c>
      <c r="BA1102" s="5"/>
    </row>
    <row r="1103" spans="23:53" x14ac:dyDescent="0.3">
      <c r="W1103" t="str">
        <f>VLOOKUP(J:J,Sheet2!A:B,2,0)</f>
        <v>Nepoznata</v>
      </c>
      <c r="AY1103" s="5"/>
      <c r="AZ1103" t="s">
        <v>1255</v>
      </c>
      <c r="BA1103" s="5"/>
    </row>
    <row r="1104" spans="23:53" x14ac:dyDescent="0.3">
      <c r="W1104" t="str">
        <f>VLOOKUP(J:J,Sheet2!A:B,2,0)</f>
        <v>Nepoznata</v>
      </c>
      <c r="AY1104" s="5"/>
      <c r="AZ1104" t="s">
        <v>1256</v>
      </c>
      <c r="BA1104" s="5"/>
    </row>
    <row r="1105" spans="23:53" x14ac:dyDescent="0.3">
      <c r="W1105" t="str">
        <f>VLOOKUP(J:J,Sheet2!A:B,2,0)</f>
        <v>Nepoznata</v>
      </c>
      <c r="AY1105" s="5"/>
      <c r="AZ1105" t="s">
        <v>1257</v>
      </c>
      <c r="BA1105" s="5"/>
    </row>
    <row r="1106" spans="23:53" x14ac:dyDescent="0.3">
      <c r="W1106" t="str">
        <f>VLOOKUP(J:J,Sheet2!A:B,2,0)</f>
        <v>Nepoznata</v>
      </c>
      <c r="AY1106" s="5"/>
      <c r="AZ1106" t="s">
        <v>1258</v>
      </c>
      <c r="BA1106" s="5"/>
    </row>
    <row r="1107" spans="23:53" x14ac:dyDescent="0.3">
      <c r="W1107" t="str">
        <f>VLOOKUP(J:J,Sheet2!A:B,2,0)</f>
        <v>Nepoznata</v>
      </c>
      <c r="AY1107" s="5"/>
      <c r="AZ1107" t="s">
        <v>1259</v>
      </c>
      <c r="BA1107" s="5"/>
    </row>
    <row r="1108" spans="23:53" x14ac:dyDescent="0.3">
      <c r="W1108" t="str">
        <f>VLOOKUP(J:J,Sheet2!A:B,2,0)</f>
        <v>Nepoznata</v>
      </c>
      <c r="AY1108" s="5"/>
      <c r="AZ1108" t="s">
        <v>1260</v>
      </c>
      <c r="BA1108" s="5"/>
    </row>
    <row r="1109" spans="23:53" x14ac:dyDescent="0.3">
      <c r="W1109" t="str">
        <f>VLOOKUP(J:J,Sheet2!A:B,2,0)</f>
        <v>Nepoznata</v>
      </c>
      <c r="AY1109" s="5"/>
      <c r="AZ1109" t="s">
        <v>1261</v>
      </c>
      <c r="BA1109" s="5"/>
    </row>
    <row r="1110" spans="23:53" x14ac:dyDescent="0.3">
      <c r="W1110" t="str">
        <f>VLOOKUP(J:J,Sheet2!A:B,2,0)</f>
        <v>Nepoznata</v>
      </c>
      <c r="AY1110" s="5"/>
      <c r="AZ1110" t="s">
        <v>1262</v>
      </c>
      <c r="BA1110" s="5"/>
    </row>
    <row r="1111" spans="23:53" x14ac:dyDescent="0.3">
      <c r="W1111" t="str">
        <f>VLOOKUP(J:J,Sheet2!A:B,2,0)</f>
        <v>Nepoznata</v>
      </c>
      <c r="AY1111" s="5"/>
      <c r="AZ1111" t="s">
        <v>1263</v>
      </c>
      <c r="BA1111" s="5"/>
    </row>
    <row r="1112" spans="23:53" x14ac:dyDescent="0.3">
      <c r="W1112" t="str">
        <f>VLOOKUP(J:J,Sheet2!A:B,2,0)</f>
        <v>Nepoznata</v>
      </c>
      <c r="AY1112" s="5"/>
      <c r="AZ1112" t="s">
        <v>1264</v>
      </c>
      <c r="BA1112" s="5"/>
    </row>
    <row r="1113" spans="23:53" x14ac:dyDescent="0.3">
      <c r="W1113" t="str">
        <f>VLOOKUP(J:J,Sheet2!A:B,2,0)</f>
        <v>Nepoznata</v>
      </c>
      <c r="AY1113" s="5"/>
      <c r="AZ1113" t="s">
        <v>1265</v>
      </c>
      <c r="BA1113" s="5"/>
    </row>
    <row r="1114" spans="23:53" x14ac:dyDescent="0.3">
      <c r="W1114" t="str">
        <f>VLOOKUP(J:J,Sheet2!A:B,2,0)</f>
        <v>Nepoznata</v>
      </c>
      <c r="AY1114" s="5"/>
      <c r="AZ1114" t="s">
        <v>1266</v>
      </c>
      <c r="BA1114" s="5"/>
    </row>
    <row r="1115" spans="23:53" x14ac:dyDescent="0.3">
      <c r="W1115" t="str">
        <f>VLOOKUP(J:J,Sheet2!A:B,2,0)</f>
        <v>Nepoznata</v>
      </c>
      <c r="AY1115" s="5"/>
      <c r="AZ1115" t="s">
        <v>1267</v>
      </c>
      <c r="BA1115" s="5"/>
    </row>
    <row r="1116" spans="23:53" x14ac:dyDescent="0.3">
      <c r="W1116" t="str">
        <f>VLOOKUP(J:J,Sheet2!A:B,2,0)</f>
        <v>Nepoznata</v>
      </c>
      <c r="AY1116" s="5"/>
      <c r="AZ1116" t="s">
        <v>1268</v>
      </c>
      <c r="BA1116" s="5"/>
    </row>
    <row r="1117" spans="23:53" x14ac:dyDescent="0.3">
      <c r="W1117" t="str">
        <f>VLOOKUP(J:J,Sheet2!A:B,2,0)</f>
        <v>Nepoznata</v>
      </c>
      <c r="AY1117" s="5"/>
      <c r="AZ1117" t="s">
        <v>1269</v>
      </c>
      <c r="BA1117" s="5"/>
    </row>
    <row r="1118" spans="23:53" x14ac:dyDescent="0.3">
      <c r="W1118" t="str">
        <f>VLOOKUP(J:J,Sheet2!A:B,2,0)</f>
        <v>Nepoznata</v>
      </c>
      <c r="AY1118" s="5"/>
      <c r="AZ1118" t="s">
        <v>1270</v>
      </c>
      <c r="BA1118" s="5"/>
    </row>
    <row r="1119" spans="23:53" x14ac:dyDescent="0.3">
      <c r="W1119" t="str">
        <f>VLOOKUP(J:J,Sheet2!A:B,2,0)</f>
        <v>Nepoznata</v>
      </c>
      <c r="AY1119" s="5"/>
      <c r="AZ1119" t="s">
        <v>1271</v>
      </c>
      <c r="BA1119" s="5"/>
    </row>
    <row r="1120" spans="23:53" x14ac:dyDescent="0.3">
      <c r="W1120" t="str">
        <f>VLOOKUP(J:J,Sheet2!A:B,2,0)</f>
        <v>Nepoznata</v>
      </c>
      <c r="AY1120" s="5"/>
      <c r="AZ1120" t="s">
        <v>1272</v>
      </c>
      <c r="BA1120" s="5"/>
    </row>
    <row r="1121" spans="23:53" x14ac:dyDescent="0.3">
      <c r="W1121" t="str">
        <f>VLOOKUP(J:J,Sheet2!A:B,2,0)</f>
        <v>Nepoznata</v>
      </c>
      <c r="AY1121" s="5"/>
      <c r="AZ1121" t="s">
        <v>1273</v>
      </c>
      <c r="BA1121" s="5"/>
    </row>
    <row r="1122" spans="23:53" x14ac:dyDescent="0.3">
      <c r="W1122" t="str">
        <f>VLOOKUP(J:J,Sheet2!A:B,2,0)</f>
        <v>Nepoznata</v>
      </c>
      <c r="AY1122" s="5"/>
      <c r="AZ1122" t="s">
        <v>1274</v>
      </c>
      <c r="BA1122" s="5"/>
    </row>
    <row r="1123" spans="23:53" x14ac:dyDescent="0.3">
      <c r="W1123" t="str">
        <f>VLOOKUP(J:J,Sheet2!A:B,2,0)</f>
        <v>Nepoznata</v>
      </c>
      <c r="AY1123" s="5"/>
      <c r="AZ1123" t="s">
        <v>1275</v>
      </c>
      <c r="BA1123" s="5"/>
    </row>
    <row r="1124" spans="23:53" x14ac:dyDescent="0.3">
      <c r="W1124" t="str">
        <f>VLOOKUP(J:J,Sheet2!A:B,2,0)</f>
        <v>Nepoznata</v>
      </c>
      <c r="AY1124" s="5"/>
      <c r="AZ1124" t="s">
        <v>1276</v>
      </c>
      <c r="BA1124" s="5"/>
    </row>
    <row r="1125" spans="23:53" x14ac:dyDescent="0.3">
      <c r="W1125" t="str">
        <f>VLOOKUP(J:J,Sheet2!A:B,2,0)</f>
        <v>Nepoznata</v>
      </c>
      <c r="AY1125" s="5"/>
      <c r="AZ1125" t="s">
        <v>1277</v>
      </c>
      <c r="BA1125" s="5"/>
    </row>
    <row r="1126" spans="23:53" x14ac:dyDescent="0.3">
      <c r="W1126" t="str">
        <f>VLOOKUP(J:J,Sheet2!A:B,2,0)</f>
        <v>Nepoznata</v>
      </c>
      <c r="AY1126" s="5"/>
      <c r="AZ1126" t="s">
        <v>1278</v>
      </c>
      <c r="BA1126" s="5"/>
    </row>
    <row r="1127" spans="23:53" x14ac:dyDescent="0.3">
      <c r="W1127" t="str">
        <f>VLOOKUP(J:J,Sheet2!A:B,2,0)</f>
        <v>Nepoznata</v>
      </c>
      <c r="AY1127" s="5"/>
      <c r="AZ1127" t="s">
        <v>1279</v>
      </c>
      <c r="BA1127" s="5"/>
    </row>
    <row r="1128" spans="23:53" x14ac:dyDescent="0.3">
      <c r="W1128" t="str">
        <f>VLOOKUP(J:J,Sheet2!A:B,2,0)</f>
        <v>Nepoznata</v>
      </c>
      <c r="AY1128" s="5"/>
      <c r="AZ1128" t="s">
        <v>1280</v>
      </c>
      <c r="BA1128" s="5"/>
    </row>
    <row r="1129" spans="23:53" x14ac:dyDescent="0.3">
      <c r="W1129" t="str">
        <f>VLOOKUP(J:J,Sheet2!A:B,2,0)</f>
        <v>Nepoznata</v>
      </c>
      <c r="AY1129" s="5"/>
      <c r="AZ1129" t="s">
        <v>1281</v>
      </c>
      <c r="BA1129" s="5"/>
    </row>
    <row r="1130" spans="23:53" x14ac:dyDescent="0.3">
      <c r="W1130" t="str">
        <f>VLOOKUP(J:J,Sheet2!A:B,2,0)</f>
        <v>Nepoznata</v>
      </c>
      <c r="AY1130" s="5"/>
      <c r="AZ1130" t="s">
        <v>1282</v>
      </c>
      <c r="BA1130" s="5"/>
    </row>
    <row r="1131" spans="23:53" x14ac:dyDescent="0.3">
      <c r="W1131" t="str">
        <f>VLOOKUP(J:J,Sheet2!A:B,2,0)</f>
        <v>Nepoznata</v>
      </c>
      <c r="AY1131" s="5"/>
      <c r="AZ1131" t="s">
        <v>1283</v>
      </c>
      <c r="BA1131" s="5"/>
    </row>
    <row r="1132" spans="23:53" x14ac:dyDescent="0.3">
      <c r="W1132" t="str">
        <f>VLOOKUP(J:J,Sheet2!A:B,2,0)</f>
        <v>Nepoznata</v>
      </c>
      <c r="AY1132" s="5"/>
      <c r="AZ1132" t="s">
        <v>1284</v>
      </c>
      <c r="BA1132" s="5"/>
    </row>
    <row r="1133" spans="23:53" x14ac:dyDescent="0.3">
      <c r="W1133" t="str">
        <f>VLOOKUP(J:J,Sheet2!A:B,2,0)</f>
        <v>Nepoznata</v>
      </c>
      <c r="AY1133" s="5"/>
      <c r="AZ1133" t="s">
        <v>1285</v>
      </c>
      <c r="BA1133" s="5"/>
    </row>
    <row r="1134" spans="23:53" x14ac:dyDescent="0.3">
      <c r="W1134" t="str">
        <f>VLOOKUP(J:J,Sheet2!A:B,2,0)</f>
        <v>Nepoznata</v>
      </c>
      <c r="AY1134" s="5"/>
      <c r="AZ1134" t="s">
        <v>1286</v>
      </c>
      <c r="BA1134" s="5"/>
    </row>
    <row r="1135" spans="23:53" x14ac:dyDescent="0.3">
      <c r="W1135" t="str">
        <f>VLOOKUP(J:J,Sheet2!A:B,2,0)</f>
        <v>Nepoznata</v>
      </c>
      <c r="AY1135" s="5"/>
      <c r="AZ1135" t="s">
        <v>1287</v>
      </c>
      <c r="BA1135" s="5"/>
    </row>
    <row r="1136" spans="23:53" x14ac:dyDescent="0.3">
      <c r="W1136" t="str">
        <f>VLOOKUP(J:J,Sheet2!A:B,2,0)</f>
        <v>Nepoznata</v>
      </c>
      <c r="AY1136" s="5"/>
      <c r="AZ1136" t="s">
        <v>1288</v>
      </c>
      <c r="BA1136" s="5"/>
    </row>
    <row r="1137" spans="23:53" x14ac:dyDescent="0.3">
      <c r="W1137" t="str">
        <f>VLOOKUP(J:J,Sheet2!A:B,2,0)</f>
        <v>Nepoznata</v>
      </c>
      <c r="AY1137" s="5"/>
      <c r="AZ1137" t="s">
        <v>1289</v>
      </c>
      <c r="BA1137" s="5"/>
    </row>
    <row r="1138" spans="23:53" x14ac:dyDescent="0.3">
      <c r="W1138" t="str">
        <f>VLOOKUP(J:J,Sheet2!A:B,2,0)</f>
        <v>Nepoznata</v>
      </c>
      <c r="AY1138" s="5"/>
      <c r="AZ1138" t="s">
        <v>1290</v>
      </c>
      <c r="BA1138" s="5"/>
    </row>
    <row r="1139" spans="23:53" x14ac:dyDescent="0.3">
      <c r="W1139" t="str">
        <f>VLOOKUP(J:J,Sheet2!A:B,2,0)</f>
        <v>Nepoznata</v>
      </c>
      <c r="AY1139" s="5"/>
      <c r="AZ1139" t="s">
        <v>1291</v>
      </c>
      <c r="BA1139" s="5"/>
    </row>
    <row r="1140" spans="23:53" x14ac:dyDescent="0.3">
      <c r="W1140" t="str">
        <f>VLOOKUP(J:J,Sheet2!A:B,2,0)</f>
        <v>Nepoznata</v>
      </c>
      <c r="AY1140" s="5"/>
      <c r="AZ1140" t="s">
        <v>1292</v>
      </c>
      <c r="BA1140" s="5"/>
    </row>
    <row r="1141" spans="23:53" x14ac:dyDescent="0.3">
      <c r="W1141" t="str">
        <f>VLOOKUP(J:J,Sheet2!A:B,2,0)</f>
        <v>Nepoznata</v>
      </c>
      <c r="AY1141" s="5"/>
      <c r="AZ1141" t="s">
        <v>1293</v>
      </c>
      <c r="BA1141" s="5"/>
    </row>
    <row r="1142" spans="23:53" x14ac:dyDescent="0.3">
      <c r="W1142" t="str">
        <f>VLOOKUP(J:J,Sheet2!A:B,2,0)</f>
        <v>Nepoznata</v>
      </c>
      <c r="AY1142" s="5"/>
      <c r="AZ1142" t="s">
        <v>1294</v>
      </c>
      <c r="BA1142" s="5"/>
    </row>
    <row r="1143" spans="23:53" x14ac:dyDescent="0.3">
      <c r="W1143" t="str">
        <f>VLOOKUP(J:J,Sheet2!A:B,2,0)</f>
        <v>Nepoznata</v>
      </c>
      <c r="AY1143" s="5"/>
      <c r="AZ1143" t="s">
        <v>1295</v>
      </c>
      <c r="BA1143" s="5"/>
    </row>
    <row r="1144" spans="23:53" x14ac:dyDescent="0.3">
      <c r="W1144" t="str">
        <f>VLOOKUP(J:J,Sheet2!A:B,2,0)</f>
        <v>Nepoznata</v>
      </c>
      <c r="AY1144" s="5"/>
      <c r="AZ1144" t="s">
        <v>1296</v>
      </c>
      <c r="BA1144" s="5"/>
    </row>
    <row r="1145" spans="23:53" x14ac:dyDescent="0.3">
      <c r="W1145" t="str">
        <f>VLOOKUP(J:J,Sheet2!A:B,2,0)</f>
        <v>Nepoznata</v>
      </c>
      <c r="AY1145" s="5"/>
      <c r="AZ1145" t="s">
        <v>1297</v>
      </c>
      <c r="BA1145" s="5"/>
    </row>
    <row r="1146" spans="23:53" x14ac:dyDescent="0.3">
      <c r="W1146" t="str">
        <f>VLOOKUP(J:J,Sheet2!A:B,2,0)</f>
        <v>Nepoznata</v>
      </c>
      <c r="AY1146" s="5"/>
      <c r="AZ1146" t="s">
        <v>1298</v>
      </c>
      <c r="BA1146" s="5"/>
    </row>
    <row r="1147" spans="23:53" x14ac:dyDescent="0.3">
      <c r="W1147" t="str">
        <f>VLOOKUP(J:J,Sheet2!A:B,2,0)</f>
        <v>Nepoznata</v>
      </c>
      <c r="AY1147" s="5"/>
      <c r="AZ1147" t="s">
        <v>1299</v>
      </c>
      <c r="BA1147" s="5"/>
    </row>
    <row r="1148" spans="23:53" x14ac:dyDescent="0.3">
      <c r="W1148" t="str">
        <f>VLOOKUP(J:J,Sheet2!A:B,2,0)</f>
        <v>Nepoznata</v>
      </c>
      <c r="AY1148" s="5"/>
      <c r="AZ1148" t="s">
        <v>1300</v>
      </c>
      <c r="BA1148" s="5"/>
    </row>
    <row r="1149" spans="23:53" x14ac:dyDescent="0.3">
      <c r="W1149" t="str">
        <f>VLOOKUP(J:J,Sheet2!A:B,2,0)</f>
        <v>Nepoznata</v>
      </c>
      <c r="AY1149" s="5"/>
      <c r="AZ1149" t="s">
        <v>1301</v>
      </c>
      <c r="BA1149" s="5"/>
    </row>
    <row r="1150" spans="23:53" x14ac:dyDescent="0.3">
      <c r="W1150" t="str">
        <f>VLOOKUP(J:J,Sheet2!A:B,2,0)</f>
        <v>Nepoznata</v>
      </c>
      <c r="AY1150" s="5"/>
      <c r="AZ1150" t="s">
        <v>1302</v>
      </c>
      <c r="BA1150" s="5"/>
    </row>
    <row r="1151" spans="23:53" x14ac:dyDescent="0.3">
      <c r="W1151" t="str">
        <f>VLOOKUP(J:J,Sheet2!A:B,2,0)</f>
        <v>Nepoznata</v>
      </c>
      <c r="AY1151" s="5"/>
      <c r="AZ1151" t="s">
        <v>1303</v>
      </c>
      <c r="BA1151" s="5"/>
    </row>
    <row r="1152" spans="23:53" x14ac:dyDescent="0.3">
      <c r="W1152" t="str">
        <f>VLOOKUP(J:J,Sheet2!A:B,2,0)</f>
        <v>Nepoznata</v>
      </c>
      <c r="AY1152" s="5"/>
      <c r="AZ1152" t="s">
        <v>1304</v>
      </c>
      <c r="BA1152" s="5"/>
    </row>
    <row r="1153" spans="23:53" x14ac:dyDescent="0.3">
      <c r="W1153" t="str">
        <f>VLOOKUP(J:J,Sheet2!A:B,2,0)</f>
        <v>Nepoznata</v>
      </c>
      <c r="AY1153" s="5"/>
      <c r="AZ1153" t="s">
        <v>1305</v>
      </c>
      <c r="BA1153" s="5"/>
    </row>
    <row r="1154" spans="23:53" x14ac:dyDescent="0.3">
      <c r="W1154" t="str">
        <f>VLOOKUP(J:J,Sheet2!A:B,2,0)</f>
        <v>Nepoznata</v>
      </c>
      <c r="AY1154" s="5"/>
      <c r="AZ1154" t="s">
        <v>1306</v>
      </c>
      <c r="BA1154" s="5"/>
    </row>
    <row r="1155" spans="23:53" x14ac:dyDescent="0.3">
      <c r="W1155" t="str">
        <f>VLOOKUP(J:J,Sheet2!A:B,2,0)</f>
        <v>Nepoznata</v>
      </c>
      <c r="AY1155" s="5"/>
      <c r="AZ1155" t="s">
        <v>1307</v>
      </c>
      <c r="BA1155" s="5"/>
    </row>
    <row r="1156" spans="23:53" x14ac:dyDescent="0.3">
      <c r="W1156" t="str">
        <f>VLOOKUP(J:J,Sheet2!A:B,2,0)</f>
        <v>Nepoznata</v>
      </c>
      <c r="AY1156" s="5"/>
      <c r="AZ1156" t="s">
        <v>1308</v>
      </c>
      <c r="BA1156" s="5"/>
    </row>
    <row r="1157" spans="23:53" x14ac:dyDescent="0.3">
      <c r="W1157" t="str">
        <f>VLOOKUP(J:J,Sheet2!A:B,2,0)</f>
        <v>Nepoznata</v>
      </c>
      <c r="AY1157" s="5"/>
      <c r="AZ1157" t="s">
        <v>1309</v>
      </c>
      <c r="BA1157" s="5"/>
    </row>
    <row r="1158" spans="23:53" x14ac:dyDescent="0.3">
      <c r="W1158" t="str">
        <f>VLOOKUP(J:J,Sheet2!A:B,2,0)</f>
        <v>Nepoznata</v>
      </c>
      <c r="AY1158" s="5"/>
      <c r="AZ1158" t="s">
        <v>1310</v>
      </c>
      <c r="BA1158" s="5"/>
    </row>
    <row r="1159" spans="23:53" x14ac:dyDescent="0.3">
      <c r="W1159" t="str">
        <f>VLOOKUP(J:J,Sheet2!A:B,2,0)</f>
        <v>Nepoznata</v>
      </c>
      <c r="AY1159" s="5"/>
      <c r="AZ1159" t="s">
        <v>1311</v>
      </c>
      <c r="BA1159" s="5"/>
    </row>
    <row r="1160" spans="23:53" x14ac:dyDescent="0.3">
      <c r="W1160" t="str">
        <f>VLOOKUP(J:J,Sheet2!A:B,2,0)</f>
        <v>Nepoznata</v>
      </c>
      <c r="AY1160" s="5"/>
      <c r="AZ1160" t="s">
        <v>1312</v>
      </c>
      <c r="BA1160" s="5"/>
    </row>
    <row r="1161" spans="23:53" x14ac:dyDescent="0.3">
      <c r="W1161" t="str">
        <f>VLOOKUP(J:J,Sheet2!A:B,2,0)</f>
        <v>Nepoznata</v>
      </c>
      <c r="AY1161" s="5"/>
      <c r="AZ1161" t="s">
        <v>1313</v>
      </c>
      <c r="BA1161" s="5"/>
    </row>
    <row r="1162" spans="23:53" x14ac:dyDescent="0.3">
      <c r="W1162" t="str">
        <f>VLOOKUP(J:J,Sheet2!A:B,2,0)</f>
        <v>Nepoznata</v>
      </c>
      <c r="AY1162" s="5"/>
      <c r="AZ1162" t="s">
        <v>1314</v>
      </c>
      <c r="BA1162" s="5"/>
    </row>
    <row r="1163" spans="23:53" x14ac:dyDescent="0.3">
      <c r="W1163" t="str">
        <f>VLOOKUP(J:J,Sheet2!A:B,2,0)</f>
        <v>Nepoznata</v>
      </c>
      <c r="AY1163" s="5"/>
      <c r="AZ1163" t="s">
        <v>1315</v>
      </c>
      <c r="BA1163" s="5"/>
    </row>
    <row r="1164" spans="23:53" x14ac:dyDescent="0.3">
      <c r="W1164" t="str">
        <f>VLOOKUP(J:J,Sheet2!A:B,2,0)</f>
        <v>Nepoznata</v>
      </c>
      <c r="AY1164" s="5"/>
      <c r="AZ1164" t="s">
        <v>1316</v>
      </c>
      <c r="BA1164" s="5"/>
    </row>
    <row r="1165" spans="23:53" x14ac:dyDescent="0.3">
      <c r="W1165" t="str">
        <f>VLOOKUP(J:J,Sheet2!A:B,2,0)</f>
        <v>Nepoznata</v>
      </c>
      <c r="AY1165" s="5"/>
      <c r="AZ1165" t="s">
        <v>1317</v>
      </c>
      <c r="BA1165" s="5"/>
    </row>
    <row r="1166" spans="23:53" x14ac:dyDescent="0.3">
      <c r="W1166" t="str">
        <f>VLOOKUP(J:J,Sheet2!A:B,2,0)</f>
        <v>Nepoznata</v>
      </c>
      <c r="AY1166" s="5"/>
      <c r="AZ1166" t="s">
        <v>1318</v>
      </c>
      <c r="BA1166" s="5"/>
    </row>
    <row r="1167" spans="23:53" x14ac:dyDescent="0.3">
      <c r="W1167" t="str">
        <f>VLOOKUP(J:J,Sheet2!A:B,2,0)</f>
        <v>Nepoznata</v>
      </c>
      <c r="AY1167" s="5"/>
      <c r="AZ1167" t="s">
        <v>1319</v>
      </c>
      <c r="BA1167" s="5"/>
    </row>
    <row r="1168" spans="23:53" x14ac:dyDescent="0.3">
      <c r="W1168" t="str">
        <f>VLOOKUP(J:J,Sheet2!A:B,2,0)</f>
        <v>Nepoznata</v>
      </c>
      <c r="AY1168" s="5"/>
      <c r="AZ1168" t="s">
        <v>1320</v>
      </c>
      <c r="BA1168" s="5"/>
    </row>
    <row r="1169" spans="23:53" x14ac:dyDescent="0.3">
      <c r="W1169" t="str">
        <f>VLOOKUP(J:J,Sheet2!A:B,2,0)</f>
        <v>Nepoznata</v>
      </c>
      <c r="AY1169" s="5"/>
      <c r="AZ1169" t="s">
        <v>1321</v>
      </c>
      <c r="BA1169" s="5"/>
    </row>
    <row r="1170" spans="23:53" x14ac:dyDescent="0.3">
      <c r="W1170" t="str">
        <f>VLOOKUP(J:J,Sheet2!A:B,2,0)</f>
        <v>Nepoznata</v>
      </c>
      <c r="AY1170" s="5"/>
      <c r="AZ1170" t="s">
        <v>1322</v>
      </c>
      <c r="BA1170" s="5"/>
    </row>
    <row r="1171" spans="23:53" x14ac:dyDescent="0.3">
      <c r="W1171" t="str">
        <f>VLOOKUP(J:J,Sheet2!A:B,2,0)</f>
        <v>Nepoznata</v>
      </c>
      <c r="AY1171" s="5"/>
      <c r="AZ1171" t="s">
        <v>1323</v>
      </c>
      <c r="BA1171" s="5"/>
    </row>
    <row r="1172" spans="23:53" x14ac:dyDescent="0.3">
      <c r="W1172" t="str">
        <f>VLOOKUP(J:J,Sheet2!A:B,2,0)</f>
        <v>Nepoznata</v>
      </c>
      <c r="AY1172" s="5"/>
      <c r="AZ1172" t="s">
        <v>1324</v>
      </c>
      <c r="BA1172" s="5"/>
    </row>
    <row r="1173" spans="23:53" x14ac:dyDescent="0.3">
      <c r="W1173" t="str">
        <f>VLOOKUP(J:J,Sheet2!A:B,2,0)</f>
        <v>Nepoznata</v>
      </c>
      <c r="AY1173" s="5"/>
      <c r="AZ1173" t="s">
        <v>1325</v>
      </c>
      <c r="BA1173" s="5"/>
    </row>
    <row r="1174" spans="23:53" x14ac:dyDescent="0.3">
      <c r="W1174" t="str">
        <f>VLOOKUP(J:J,Sheet2!A:B,2,0)</f>
        <v>Nepoznata</v>
      </c>
      <c r="AY1174" s="5"/>
      <c r="AZ1174" s="10" t="s">
        <v>1326</v>
      </c>
      <c r="BA1174" s="5"/>
    </row>
    <row r="1175" spans="23:53" x14ac:dyDescent="0.3">
      <c r="W1175" t="str">
        <f>VLOOKUP(J:J,Sheet2!A:B,2,0)</f>
        <v>Nepoznata</v>
      </c>
      <c r="AY1175" s="5"/>
      <c r="AZ1175" t="s">
        <v>1327</v>
      </c>
      <c r="BA1175" s="5"/>
    </row>
    <row r="1176" spans="23:53" x14ac:dyDescent="0.3">
      <c r="W1176" t="str">
        <f>VLOOKUP(J:J,Sheet2!A:B,2,0)</f>
        <v>Nepoznata</v>
      </c>
      <c r="AY1176" s="5"/>
      <c r="AZ1176" t="s">
        <v>1328</v>
      </c>
      <c r="BA1176" s="5"/>
    </row>
    <row r="1177" spans="23:53" x14ac:dyDescent="0.3">
      <c r="W1177" t="str">
        <f>VLOOKUP(J:J,Sheet2!A:B,2,0)</f>
        <v>Nepoznata</v>
      </c>
      <c r="AY1177" s="5"/>
      <c r="AZ1177" t="s">
        <v>1329</v>
      </c>
      <c r="BA1177" s="5"/>
    </row>
    <row r="1178" spans="23:53" x14ac:dyDescent="0.3">
      <c r="W1178" t="str">
        <f>VLOOKUP(J:J,Sheet2!A:B,2,0)</f>
        <v>Nepoznata</v>
      </c>
      <c r="AY1178" s="5"/>
      <c r="AZ1178" t="s">
        <v>1330</v>
      </c>
      <c r="BA1178" s="5"/>
    </row>
    <row r="1179" spans="23:53" x14ac:dyDescent="0.3">
      <c r="W1179" t="str">
        <f>VLOOKUP(J:J,Sheet2!A:B,2,0)</f>
        <v>Nepoznata</v>
      </c>
      <c r="AY1179" s="5"/>
      <c r="AZ1179" t="s">
        <v>1331</v>
      </c>
      <c r="BA1179" s="5"/>
    </row>
    <row r="1180" spans="23:53" x14ac:dyDescent="0.3">
      <c r="W1180" t="str">
        <f>VLOOKUP(J:J,Sheet2!A:B,2,0)</f>
        <v>Nepoznata</v>
      </c>
      <c r="AY1180" s="5"/>
      <c r="AZ1180" t="s">
        <v>1332</v>
      </c>
      <c r="BA1180" s="5"/>
    </row>
    <row r="1181" spans="23:53" x14ac:dyDescent="0.3">
      <c r="W1181" t="str">
        <f>VLOOKUP(J:J,Sheet2!A:B,2,0)</f>
        <v>Nepoznata</v>
      </c>
      <c r="AY1181" s="5"/>
      <c r="AZ1181" t="s">
        <v>1333</v>
      </c>
      <c r="BA1181" s="5"/>
    </row>
    <row r="1182" spans="23:53" x14ac:dyDescent="0.3">
      <c r="W1182" t="str">
        <f>VLOOKUP(J:J,Sheet2!A:B,2,0)</f>
        <v>Nepoznata</v>
      </c>
      <c r="AY1182" s="5"/>
      <c r="AZ1182" t="s">
        <v>1334</v>
      </c>
      <c r="BA1182" s="5"/>
    </row>
    <row r="1183" spans="23:53" x14ac:dyDescent="0.3">
      <c r="W1183" t="str">
        <f>VLOOKUP(J:J,Sheet2!A:B,2,0)</f>
        <v>Nepoznata</v>
      </c>
      <c r="AY1183" s="5"/>
      <c r="AZ1183" t="s">
        <v>1335</v>
      </c>
      <c r="BA1183" s="5"/>
    </row>
    <row r="1184" spans="23:53" x14ac:dyDescent="0.3">
      <c r="W1184" t="str">
        <f>VLOOKUP(J:J,Sheet2!A:B,2,0)</f>
        <v>Nepoznata</v>
      </c>
      <c r="AY1184" s="5"/>
      <c r="AZ1184" t="s">
        <v>1336</v>
      </c>
      <c r="BA1184" s="5"/>
    </row>
    <row r="1185" spans="23:53" x14ac:dyDescent="0.3">
      <c r="W1185" t="str">
        <f>VLOOKUP(J:J,Sheet2!A:B,2,0)</f>
        <v>Nepoznata</v>
      </c>
      <c r="AY1185" s="5"/>
      <c r="AZ1185" t="s">
        <v>1337</v>
      </c>
      <c r="BA1185" s="5"/>
    </row>
    <row r="1186" spans="23:53" x14ac:dyDescent="0.3">
      <c r="W1186" t="str">
        <f>VLOOKUP(J:J,Sheet2!A:B,2,0)</f>
        <v>Nepoznata</v>
      </c>
      <c r="AY1186" s="5"/>
      <c r="AZ1186" t="s">
        <v>1338</v>
      </c>
      <c r="BA1186" s="5"/>
    </row>
    <row r="1187" spans="23:53" x14ac:dyDescent="0.3">
      <c r="W1187" t="str">
        <f>VLOOKUP(J:J,Sheet2!A:B,2,0)</f>
        <v>Nepoznata</v>
      </c>
      <c r="AY1187" s="5"/>
      <c r="AZ1187" t="s">
        <v>1339</v>
      </c>
      <c r="BA1187" s="5"/>
    </row>
    <row r="1188" spans="23:53" x14ac:dyDescent="0.3">
      <c r="W1188" t="str">
        <f>VLOOKUP(J:J,Sheet2!A:B,2,0)</f>
        <v>Nepoznata</v>
      </c>
      <c r="AY1188" s="5"/>
      <c r="AZ1188" t="s">
        <v>1340</v>
      </c>
      <c r="BA1188" s="5"/>
    </row>
    <row r="1189" spans="23:53" x14ac:dyDescent="0.3">
      <c r="W1189" t="str">
        <f>VLOOKUP(J:J,Sheet2!A:B,2,0)</f>
        <v>Nepoznata</v>
      </c>
      <c r="AY1189" s="5"/>
      <c r="AZ1189" t="s">
        <v>1341</v>
      </c>
      <c r="BA1189" s="5"/>
    </row>
    <row r="1190" spans="23:53" x14ac:dyDescent="0.3">
      <c r="W1190" t="str">
        <f>VLOOKUP(J:J,Sheet2!A:B,2,0)</f>
        <v>Nepoznata</v>
      </c>
      <c r="AY1190" s="5"/>
      <c r="AZ1190" t="s">
        <v>1342</v>
      </c>
      <c r="BA1190" s="5"/>
    </row>
    <row r="1191" spans="23:53" x14ac:dyDescent="0.3">
      <c r="W1191" t="str">
        <f>VLOOKUP(J:J,Sheet2!A:B,2,0)</f>
        <v>Nepoznata</v>
      </c>
      <c r="AY1191" s="5"/>
      <c r="AZ1191" t="s">
        <v>1343</v>
      </c>
      <c r="BA1191" s="5"/>
    </row>
    <row r="1192" spans="23:53" x14ac:dyDescent="0.3">
      <c r="W1192" t="str">
        <f>VLOOKUP(J:J,Sheet2!A:B,2,0)</f>
        <v>Nepoznata</v>
      </c>
      <c r="AY1192" s="5"/>
      <c r="AZ1192" t="s">
        <v>1344</v>
      </c>
      <c r="BA1192" s="5"/>
    </row>
    <row r="1193" spans="23:53" x14ac:dyDescent="0.3">
      <c r="W1193" t="str">
        <f>VLOOKUP(J:J,Sheet2!A:B,2,0)</f>
        <v>Nepoznata</v>
      </c>
      <c r="AY1193" s="5"/>
      <c r="AZ1193" t="s">
        <v>1345</v>
      </c>
      <c r="BA1193" s="5"/>
    </row>
    <row r="1194" spans="23:53" x14ac:dyDescent="0.3">
      <c r="W1194" t="str">
        <f>VLOOKUP(J:J,Sheet2!A:B,2,0)</f>
        <v>Nepoznata</v>
      </c>
      <c r="AY1194" s="5"/>
      <c r="AZ1194" t="s">
        <v>1346</v>
      </c>
      <c r="BA1194" s="5"/>
    </row>
    <row r="1195" spans="23:53" x14ac:dyDescent="0.3">
      <c r="W1195" t="str">
        <f>VLOOKUP(J:J,Sheet2!A:B,2,0)</f>
        <v>Nepoznata</v>
      </c>
      <c r="AY1195" s="5"/>
      <c r="AZ1195" t="s">
        <v>1347</v>
      </c>
      <c r="BA1195" s="5"/>
    </row>
    <row r="1196" spans="23:53" x14ac:dyDescent="0.3">
      <c r="W1196" t="str">
        <f>VLOOKUP(J:J,Sheet2!A:B,2,0)</f>
        <v>Nepoznata</v>
      </c>
      <c r="AY1196" s="5"/>
      <c r="AZ1196" t="s">
        <v>1348</v>
      </c>
      <c r="BA1196" s="5"/>
    </row>
    <row r="1197" spans="23:53" x14ac:dyDescent="0.3">
      <c r="W1197" t="str">
        <f>VLOOKUP(J:J,Sheet2!A:B,2,0)</f>
        <v>Nepoznata</v>
      </c>
      <c r="AY1197" s="5"/>
      <c r="AZ1197" t="s">
        <v>1349</v>
      </c>
      <c r="BA1197" s="5"/>
    </row>
    <row r="1198" spans="23:53" x14ac:dyDescent="0.3">
      <c r="W1198" t="str">
        <f>VLOOKUP(J:J,Sheet2!A:B,2,0)</f>
        <v>Nepoznata</v>
      </c>
      <c r="AY1198" s="5"/>
      <c r="AZ1198" t="s">
        <v>1350</v>
      </c>
      <c r="BA1198" s="5"/>
    </row>
    <row r="1199" spans="23:53" x14ac:dyDescent="0.3">
      <c r="W1199" t="str">
        <f>VLOOKUP(J:J,Sheet2!A:B,2,0)</f>
        <v>Nepoznata</v>
      </c>
      <c r="AY1199" s="5"/>
      <c r="AZ1199" t="s">
        <v>1351</v>
      </c>
      <c r="BA1199" s="5"/>
    </row>
    <row r="1200" spans="23:53" x14ac:dyDescent="0.3">
      <c r="W1200" t="str">
        <f>VLOOKUP(J:J,Sheet2!A:B,2,0)</f>
        <v>Nepoznata</v>
      </c>
      <c r="AY1200" s="5"/>
      <c r="AZ1200" t="s">
        <v>1352</v>
      </c>
      <c r="BA1200" s="5"/>
    </row>
    <row r="1201" spans="23:53" x14ac:dyDescent="0.3">
      <c r="W1201" t="str">
        <f>VLOOKUP(J:J,Sheet2!A:B,2,0)</f>
        <v>Nepoznata</v>
      </c>
      <c r="AY1201" s="5"/>
      <c r="AZ1201" t="s">
        <v>1353</v>
      </c>
      <c r="BA1201" s="5"/>
    </row>
    <row r="1202" spans="23:53" x14ac:dyDescent="0.3">
      <c r="W1202" t="str">
        <f>VLOOKUP(J:J,Sheet2!A:B,2,0)</f>
        <v>Nepoznata</v>
      </c>
      <c r="AY1202" s="5"/>
      <c r="AZ1202" t="s">
        <v>1354</v>
      </c>
      <c r="BA1202" s="5"/>
    </row>
    <row r="1203" spans="23:53" x14ac:dyDescent="0.3">
      <c r="W1203" t="str">
        <f>VLOOKUP(J:J,Sheet2!A:B,2,0)</f>
        <v>Nepoznata</v>
      </c>
      <c r="AY1203" s="5"/>
      <c r="AZ1203" t="s">
        <v>1355</v>
      </c>
      <c r="BA1203" s="5"/>
    </row>
    <row r="1204" spans="23:53" x14ac:dyDescent="0.3">
      <c r="W1204" t="str">
        <f>VLOOKUP(J:J,Sheet2!A:B,2,0)</f>
        <v>Nepoznata</v>
      </c>
      <c r="AY1204" s="5"/>
      <c r="AZ1204" t="s">
        <v>1356</v>
      </c>
      <c r="BA1204" s="5"/>
    </row>
    <row r="1205" spans="23:53" x14ac:dyDescent="0.3">
      <c r="W1205" t="str">
        <f>VLOOKUP(J:J,Sheet2!A:B,2,0)</f>
        <v>Nepoznata</v>
      </c>
      <c r="AY1205" s="5"/>
      <c r="AZ1205" t="s">
        <v>1357</v>
      </c>
      <c r="BA1205" s="5"/>
    </row>
    <row r="1206" spans="23:53" x14ac:dyDescent="0.3">
      <c r="W1206" t="str">
        <f>VLOOKUP(J:J,Sheet2!A:B,2,0)</f>
        <v>Nepoznata</v>
      </c>
      <c r="AY1206" s="5"/>
      <c r="AZ1206" t="s">
        <v>1358</v>
      </c>
      <c r="BA1206" s="5"/>
    </row>
    <row r="1207" spans="23:53" x14ac:dyDescent="0.3">
      <c r="W1207" t="str">
        <f>VLOOKUP(J:J,Sheet2!A:B,2,0)</f>
        <v>Nepoznata</v>
      </c>
      <c r="AY1207" s="5"/>
      <c r="AZ1207" t="s">
        <v>1359</v>
      </c>
      <c r="BA1207" s="5"/>
    </row>
    <row r="1208" spans="23:53" x14ac:dyDescent="0.3">
      <c r="W1208" t="str">
        <f>VLOOKUP(J:J,Sheet2!A:B,2,0)</f>
        <v>Nepoznata</v>
      </c>
      <c r="AY1208" s="5"/>
      <c r="AZ1208" t="s">
        <v>1360</v>
      </c>
      <c r="BA1208" s="5"/>
    </row>
    <row r="1209" spans="23:53" x14ac:dyDescent="0.3">
      <c r="W1209" t="str">
        <f>VLOOKUP(J:J,Sheet2!A:B,2,0)</f>
        <v>Nepoznata</v>
      </c>
      <c r="AY1209" s="5"/>
      <c r="AZ1209" t="s">
        <v>1361</v>
      </c>
      <c r="BA1209" s="5"/>
    </row>
    <row r="1210" spans="23:53" x14ac:dyDescent="0.3">
      <c r="W1210" t="str">
        <f>VLOOKUP(J:J,Sheet2!A:B,2,0)</f>
        <v>Nepoznata</v>
      </c>
      <c r="AY1210" s="5"/>
      <c r="AZ1210" t="s">
        <v>1362</v>
      </c>
      <c r="BA1210" s="5"/>
    </row>
    <row r="1211" spans="23:53" x14ac:dyDescent="0.3">
      <c r="W1211" t="str">
        <f>VLOOKUP(J:J,Sheet2!A:B,2,0)</f>
        <v>Nepoznata</v>
      </c>
      <c r="AY1211" s="5"/>
      <c r="AZ1211" t="s">
        <v>1363</v>
      </c>
      <c r="BA1211" s="5"/>
    </row>
    <row r="1212" spans="23:53" x14ac:dyDescent="0.3">
      <c r="W1212" t="str">
        <f>VLOOKUP(J:J,Sheet2!A:B,2,0)</f>
        <v>Nepoznata</v>
      </c>
      <c r="AY1212" s="5"/>
      <c r="AZ1212" t="s">
        <v>1364</v>
      </c>
      <c r="BA1212" s="5"/>
    </row>
    <row r="1213" spans="23:53" x14ac:dyDescent="0.3">
      <c r="W1213" t="str">
        <f>VLOOKUP(J:J,Sheet2!A:B,2,0)</f>
        <v>Nepoznata</v>
      </c>
      <c r="AY1213" s="5"/>
      <c r="AZ1213" t="s">
        <v>1365</v>
      </c>
      <c r="BA1213" s="5"/>
    </row>
    <row r="1214" spans="23:53" x14ac:dyDescent="0.3">
      <c r="W1214" t="str">
        <f>VLOOKUP(J:J,Sheet2!A:B,2,0)</f>
        <v>Nepoznata</v>
      </c>
      <c r="AY1214" s="5"/>
      <c r="AZ1214" t="s">
        <v>1366</v>
      </c>
      <c r="BA1214" s="5"/>
    </row>
    <row r="1215" spans="23:53" x14ac:dyDescent="0.3">
      <c r="W1215" t="str">
        <f>VLOOKUP(J:J,Sheet2!A:B,2,0)</f>
        <v>Nepoznata</v>
      </c>
      <c r="AY1215" s="5"/>
      <c r="AZ1215" t="s">
        <v>1367</v>
      </c>
      <c r="BA1215" s="5"/>
    </row>
    <row r="1216" spans="23:53" x14ac:dyDescent="0.3">
      <c r="W1216" t="str">
        <f>VLOOKUP(J:J,Sheet2!A:B,2,0)</f>
        <v>Nepoznata</v>
      </c>
      <c r="AY1216" s="5"/>
      <c r="AZ1216" t="s">
        <v>1368</v>
      </c>
      <c r="BA1216" s="5"/>
    </row>
    <row r="1217" spans="23:53" x14ac:dyDescent="0.3">
      <c r="W1217" t="str">
        <f>VLOOKUP(J:J,Sheet2!A:B,2,0)</f>
        <v>Nepoznata</v>
      </c>
      <c r="AY1217" s="5"/>
      <c r="AZ1217" t="s">
        <v>1369</v>
      </c>
      <c r="BA1217" s="5"/>
    </row>
    <row r="1218" spans="23:53" x14ac:dyDescent="0.3">
      <c r="W1218" t="str">
        <f>VLOOKUP(J:J,Sheet2!A:B,2,0)</f>
        <v>Nepoznata</v>
      </c>
      <c r="AY1218" s="5"/>
      <c r="AZ1218" t="s">
        <v>1370</v>
      </c>
      <c r="BA1218" s="5"/>
    </row>
    <row r="1219" spans="23:53" x14ac:dyDescent="0.3">
      <c r="W1219" t="str">
        <f>VLOOKUP(J:J,Sheet2!A:B,2,0)</f>
        <v>Nepoznata</v>
      </c>
      <c r="AY1219" s="5"/>
      <c r="AZ1219" t="s">
        <v>1371</v>
      </c>
      <c r="BA1219" s="5"/>
    </row>
    <row r="1220" spans="23:53" x14ac:dyDescent="0.3">
      <c r="W1220" t="str">
        <f>VLOOKUP(J:J,Sheet2!A:B,2,0)</f>
        <v>Nepoznata</v>
      </c>
      <c r="AY1220" s="5"/>
      <c r="AZ1220" t="s">
        <v>1372</v>
      </c>
      <c r="BA1220" s="5"/>
    </row>
    <row r="1221" spans="23:53" x14ac:dyDescent="0.3">
      <c r="W1221" t="str">
        <f>VLOOKUP(J:J,Sheet2!A:B,2,0)</f>
        <v>Nepoznata</v>
      </c>
      <c r="AY1221" s="5"/>
      <c r="AZ1221" t="s">
        <v>1373</v>
      </c>
      <c r="BA1221" s="5"/>
    </row>
    <row r="1222" spans="23:53" x14ac:dyDescent="0.3">
      <c r="W1222" t="str">
        <f>VLOOKUP(J:J,Sheet2!A:B,2,0)</f>
        <v>Nepoznata</v>
      </c>
      <c r="AY1222" s="5"/>
      <c r="AZ1222" t="s">
        <v>1374</v>
      </c>
      <c r="BA1222" s="5"/>
    </row>
    <row r="1223" spans="23:53" x14ac:dyDescent="0.3">
      <c r="W1223" t="str">
        <f>VLOOKUP(J:J,Sheet2!A:B,2,0)</f>
        <v>Nepoznata</v>
      </c>
      <c r="AY1223" s="5"/>
      <c r="AZ1223" t="s">
        <v>1375</v>
      </c>
      <c r="BA1223" s="5"/>
    </row>
    <row r="1224" spans="23:53" x14ac:dyDescent="0.3">
      <c r="W1224" t="str">
        <f>VLOOKUP(J:J,Sheet2!A:B,2,0)</f>
        <v>Nepoznata</v>
      </c>
      <c r="AY1224" s="5"/>
      <c r="AZ1224" t="s">
        <v>1376</v>
      </c>
      <c r="BA1224" s="5"/>
    </row>
    <row r="1225" spans="23:53" x14ac:dyDescent="0.3">
      <c r="W1225" t="str">
        <f>VLOOKUP(J:J,Sheet2!A:B,2,0)</f>
        <v>Nepoznata</v>
      </c>
      <c r="AY1225" s="5"/>
      <c r="AZ1225" t="s">
        <v>1377</v>
      </c>
      <c r="BA1225" s="5"/>
    </row>
    <row r="1226" spans="23:53" x14ac:dyDescent="0.3">
      <c r="W1226" t="str">
        <f>VLOOKUP(J:J,Sheet2!A:B,2,0)</f>
        <v>Nepoznata</v>
      </c>
      <c r="AY1226" s="5"/>
      <c r="AZ1226" t="s">
        <v>1378</v>
      </c>
      <c r="BA1226" s="5"/>
    </row>
    <row r="1227" spans="23:53" x14ac:dyDescent="0.3">
      <c r="W1227" t="str">
        <f>VLOOKUP(J:J,Sheet2!A:B,2,0)</f>
        <v>Nepoznata</v>
      </c>
      <c r="AY1227" s="5"/>
      <c r="AZ1227" t="s">
        <v>1379</v>
      </c>
      <c r="BA1227" s="5"/>
    </row>
    <row r="1228" spans="23:53" x14ac:dyDescent="0.3">
      <c r="W1228" t="str">
        <f>VLOOKUP(J:J,Sheet2!A:B,2,0)</f>
        <v>Nepoznata</v>
      </c>
      <c r="AY1228" s="5"/>
      <c r="AZ1228" t="s">
        <v>1380</v>
      </c>
      <c r="BA1228" s="5"/>
    </row>
    <row r="1229" spans="23:53" x14ac:dyDescent="0.3">
      <c r="W1229" t="str">
        <f>VLOOKUP(J:J,Sheet2!A:B,2,0)</f>
        <v>Nepoznata</v>
      </c>
      <c r="AY1229" s="5"/>
      <c r="AZ1229" t="s">
        <v>1381</v>
      </c>
      <c r="BA1229" s="5"/>
    </row>
    <row r="1230" spans="23:53" x14ac:dyDescent="0.3">
      <c r="W1230" t="str">
        <f>VLOOKUP(J:J,Sheet2!A:B,2,0)</f>
        <v>Nepoznata</v>
      </c>
      <c r="AY1230" s="5"/>
      <c r="AZ1230" t="s">
        <v>1382</v>
      </c>
      <c r="BA1230" s="5"/>
    </row>
    <row r="1231" spans="23:53" x14ac:dyDescent="0.3">
      <c r="W1231" t="str">
        <f>VLOOKUP(J:J,Sheet2!A:B,2,0)</f>
        <v>Nepoznata</v>
      </c>
      <c r="AY1231" s="5"/>
      <c r="AZ1231" t="s">
        <v>1383</v>
      </c>
      <c r="BA1231" s="5"/>
    </row>
    <row r="1232" spans="23:53" x14ac:dyDescent="0.3">
      <c r="W1232" t="str">
        <f>VLOOKUP(J:J,Sheet2!A:B,2,0)</f>
        <v>Nepoznata</v>
      </c>
      <c r="AY1232" s="5"/>
      <c r="AZ1232" t="s">
        <v>1384</v>
      </c>
      <c r="BA1232" s="5"/>
    </row>
    <row r="1233" spans="23:53" x14ac:dyDescent="0.3">
      <c r="W1233" t="str">
        <f>VLOOKUP(J:J,Sheet2!A:B,2,0)</f>
        <v>Nepoznata</v>
      </c>
      <c r="AY1233" s="5"/>
      <c r="AZ1233" t="s">
        <v>1385</v>
      </c>
      <c r="BA1233" s="5"/>
    </row>
    <row r="1234" spans="23:53" x14ac:dyDescent="0.3">
      <c r="W1234" t="str">
        <f>VLOOKUP(J:J,Sheet2!A:B,2,0)</f>
        <v>Nepoznata</v>
      </c>
      <c r="AY1234" s="5"/>
      <c r="AZ1234" t="s">
        <v>1386</v>
      </c>
      <c r="BA1234" s="5"/>
    </row>
    <row r="1235" spans="23:53" x14ac:dyDescent="0.3">
      <c r="W1235" t="str">
        <f>VLOOKUP(J:J,Sheet2!A:B,2,0)</f>
        <v>Nepoznata</v>
      </c>
      <c r="AY1235" s="5"/>
      <c r="AZ1235" t="s">
        <v>1387</v>
      </c>
      <c r="BA1235" s="5"/>
    </row>
    <row r="1236" spans="23:53" x14ac:dyDescent="0.3">
      <c r="W1236" t="str">
        <f>VLOOKUP(J:J,Sheet2!A:B,2,0)</f>
        <v>Nepoznata</v>
      </c>
      <c r="AY1236" s="5"/>
      <c r="AZ1236" t="s">
        <v>1388</v>
      </c>
      <c r="BA1236" s="5"/>
    </row>
    <row r="1237" spans="23:53" x14ac:dyDescent="0.3">
      <c r="W1237" t="str">
        <f>VLOOKUP(J:J,Sheet2!A:B,2,0)</f>
        <v>Nepoznata</v>
      </c>
      <c r="AY1237" s="5"/>
      <c r="AZ1237" t="s">
        <v>35</v>
      </c>
      <c r="BA1237" s="5"/>
    </row>
    <row r="1238" spans="23:53" x14ac:dyDescent="0.3">
      <c r="W1238" t="str">
        <f>VLOOKUP(J:J,Sheet2!A:B,2,0)</f>
        <v>Nepoznata</v>
      </c>
      <c r="AY1238" s="5"/>
      <c r="AZ1238" t="s">
        <v>1389</v>
      </c>
      <c r="BA1238" s="5"/>
    </row>
    <row r="1239" spans="23:53" x14ac:dyDescent="0.3">
      <c r="W1239" t="str">
        <f>VLOOKUP(J:J,Sheet2!A:B,2,0)</f>
        <v>Nepoznata</v>
      </c>
      <c r="AY1239" s="5"/>
      <c r="AZ1239" t="s">
        <v>1390</v>
      </c>
      <c r="BA1239" s="5"/>
    </row>
    <row r="1240" spans="23:53" x14ac:dyDescent="0.3">
      <c r="W1240" t="str">
        <f>VLOOKUP(J:J,Sheet2!A:B,2,0)</f>
        <v>Nepoznata</v>
      </c>
      <c r="AY1240" s="5"/>
      <c r="AZ1240" t="s">
        <v>1391</v>
      </c>
      <c r="BA1240" s="5"/>
    </row>
    <row r="1241" spans="23:53" x14ac:dyDescent="0.3">
      <c r="W1241" t="str">
        <f>VLOOKUP(J:J,Sheet2!A:B,2,0)</f>
        <v>Nepoznata</v>
      </c>
      <c r="AY1241" s="5"/>
      <c r="AZ1241" t="s">
        <v>1392</v>
      </c>
      <c r="BA1241" s="5"/>
    </row>
    <row r="1242" spans="23:53" x14ac:dyDescent="0.3">
      <c r="W1242" t="str">
        <f>VLOOKUP(J:J,Sheet2!A:B,2,0)</f>
        <v>Nepoznata</v>
      </c>
      <c r="AY1242" s="5"/>
      <c r="AZ1242" t="s">
        <v>1393</v>
      </c>
      <c r="BA1242" s="5"/>
    </row>
    <row r="1243" spans="23:53" x14ac:dyDescent="0.3">
      <c r="W1243" t="str">
        <f>VLOOKUP(J:J,Sheet2!A:B,2,0)</f>
        <v>Nepoznata</v>
      </c>
      <c r="AY1243" s="5"/>
      <c r="AZ1243" t="s">
        <v>1394</v>
      </c>
      <c r="BA1243" s="5"/>
    </row>
    <row r="1244" spans="23:53" x14ac:dyDescent="0.3">
      <c r="W1244" t="str">
        <f>VLOOKUP(J:J,Sheet2!A:B,2,0)</f>
        <v>Nepoznata</v>
      </c>
      <c r="AY1244" s="5"/>
      <c r="AZ1244" t="s">
        <v>1395</v>
      </c>
      <c r="BA1244" s="5"/>
    </row>
    <row r="1245" spans="23:53" x14ac:dyDescent="0.3">
      <c r="W1245" t="str">
        <f>VLOOKUP(J:J,Sheet2!A:B,2,0)</f>
        <v>Nepoznata</v>
      </c>
      <c r="AY1245" s="5"/>
      <c r="AZ1245" t="s">
        <v>1396</v>
      </c>
      <c r="BA1245" s="5"/>
    </row>
    <row r="1246" spans="23:53" x14ac:dyDescent="0.3">
      <c r="W1246" t="str">
        <f>VLOOKUP(J:J,Sheet2!A:B,2,0)</f>
        <v>Nepoznata</v>
      </c>
      <c r="AY1246" s="5"/>
      <c r="AZ1246" t="s">
        <v>1397</v>
      </c>
      <c r="BA1246" s="5"/>
    </row>
    <row r="1247" spans="23:53" x14ac:dyDescent="0.3">
      <c r="W1247" t="str">
        <f>VLOOKUP(J:J,Sheet2!A:B,2,0)</f>
        <v>Nepoznata</v>
      </c>
      <c r="AY1247" s="5"/>
      <c r="AZ1247" t="s">
        <v>1398</v>
      </c>
      <c r="BA1247" s="5"/>
    </row>
    <row r="1248" spans="23:53" x14ac:dyDescent="0.3">
      <c r="W1248" t="str">
        <f>VLOOKUP(J:J,Sheet2!A:B,2,0)</f>
        <v>Nepoznata</v>
      </c>
      <c r="AY1248" s="5"/>
      <c r="AZ1248" t="s">
        <v>1399</v>
      </c>
      <c r="BA1248" s="5"/>
    </row>
    <row r="1249" spans="23:53" x14ac:dyDescent="0.3">
      <c r="W1249" t="str">
        <f>VLOOKUP(J:J,Sheet2!A:B,2,0)</f>
        <v>Nepoznata</v>
      </c>
      <c r="AY1249" s="5"/>
      <c r="AZ1249" t="s">
        <v>1400</v>
      </c>
      <c r="BA1249" s="5"/>
    </row>
    <row r="1250" spans="23:53" x14ac:dyDescent="0.3">
      <c r="W1250" t="str">
        <f>VLOOKUP(J:J,Sheet2!A:B,2,0)</f>
        <v>Nepoznata</v>
      </c>
      <c r="AY1250" s="5"/>
      <c r="AZ1250" t="s">
        <v>1401</v>
      </c>
      <c r="BA1250" s="5"/>
    </row>
    <row r="1251" spans="23:53" x14ac:dyDescent="0.3">
      <c r="W1251" t="str">
        <f>VLOOKUP(J:J,Sheet2!A:B,2,0)</f>
        <v>Nepoznata</v>
      </c>
      <c r="AY1251" s="5"/>
      <c r="AZ1251" t="s">
        <v>1402</v>
      </c>
      <c r="BA1251" s="5"/>
    </row>
    <row r="1252" spans="23:53" x14ac:dyDescent="0.3">
      <c r="W1252" t="str">
        <f>VLOOKUP(J:J,Sheet2!A:B,2,0)</f>
        <v>Nepoznata</v>
      </c>
      <c r="AY1252" s="5"/>
      <c r="AZ1252" t="s">
        <v>1403</v>
      </c>
      <c r="BA1252" s="5"/>
    </row>
    <row r="1253" spans="23:53" x14ac:dyDescent="0.3">
      <c r="W1253" t="str">
        <f>VLOOKUP(J:J,Sheet2!A:B,2,0)</f>
        <v>Nepoznata</v>
      </c>
      <c r="AY1253" s="5"/>
      <c r="AZ1253" t="s">
        <v>1404</v>
      </c>
      <c r="BA1253" s="5"/>
    </row>
    <row r="1254" spans="23:53" x14ac:dyDescent="0.3">
      <c r="W1254" t="str">
        <f>VLOOKUP(J:J,Sheet2!A:B,2,0)</f>
        <v>Nepoznata</v>
      </c>
      <c r="AY1254" s="5"/>
      <c r="AZ1254" t="s">
        <v>1405</v>
      </c>
      <c r="BA1254" s="5"/>
    </row>
    <row r="1255" spans="23:53" x14ac:dyDescent="0.3">
      <c r="W1255" t="str">
        <f>VLOOKUP(J:J,Sheet2!A:B,2,0)</f>
        <v>Nepoznata</v>
      </c>
      <c r="AY1255" s="5"/>
      <c r="AZ1255" t="s">
        <v>1406</v>
      </c>
      <c r="BA1255" s="5"/>
    </row>
    <row r="1256" spans="23:53" x14ac:dyDescent="0.3">
      <c r="W1256" t="str">
        <f>VLOOKUP(J:J,Sheet2!A:B,2,0)</f>
        <v>Nepoznata</v>
      </c>
      <c r="AY1256" s="5"/>
      <c r="AZ1256" t="s">
        <v>1407</v>
      </c>
      <c r="BA1256" s="5"/>
    </row>
    <row r="1257" spans="23:53" x14ac:dyDescent="0.3">
      <c r="W1257" t="str">
        <f>VLOOKUP(J:J,Sheet2!A:B,2,0)</f>
        <v>Nepoznata</v>
      </c>
      <c r="AY1257" s="5"/>
      <c r="AZ1257" t="s">
        <v>1408</v>
      </c>
      <c r="BA1257" s="5"/>
    </row>
    <row r="1258" spans="23:53" x14ac:dyDescent="0.3">
      <c r="W1258" t="str">
        <f>VLOOKUP(J:J,Sheet2!A:B,2,0)</f>
        <v>Nepoznata</v>
      </c>
      <c r="AY1258" s="5"/>
      <c r="AZ1258" t="s">
        <v>1409</v>
      </c>
      <c r="BA1258" s="5"/>
    </row>
    <row r="1259" spans="23:53" x14ac:dyDescent="0.3">
      <c r="W1259" t="str">
        <f>VLOOKUP(J:J,Sheet2!A:B,2,0)</f>
        <v>Nepoznata</v>
      </c>
      <c r="AY1259" s="5"/>
      <c r="AZ1259" t="s">
        <v>1410</v>
      </c>
      <c r="BA1259" s="5"/>
    </row>
    <row r="1260" spans="23:53" x14ac:dyDescent="0.3">
      <c r="W1260" t="str">
        <f>VLOOKUP(J:J,Sheet2!A:B,2,0)</f>
        <v>Nepoznata</v>
      </c>
      <c r="AY1260" s="5"/>
      <c r="AZ1260" t="s">
        <v>1411</v>
      </c>
      <c r="BA1260" s="5"/>
    </row>
    <row r="1261" spans="23:53" x14ac:dyDescent="0.3">
      <c r="W1261" t="str">
        <f>VLOOKUP(J:J,Sheet2!A:B,2,0)</f>
        <v>Nepoznata</v>
      </c>
      <c r="AY1261" s="5"/>
      <c r="AZ1261" t="s">
        <v>1412</v>
      </c>
      <c r="BA1261" s="5"/>
    </row>
    <row r="1262" spans="23:53" x14ac:dyDescent="0.3">
      <c r="W1262" t="str">
        <f>VLOOKUP(J:J,Sheet2!A:B,2,0)</f>
        <v>Nepoznata</v>
      </c>
      <c r="AY1262" s="5"/>
      <c r="AZ1262" t="s">
        <v>1413</v>
      </c>
      <c r="BA1262" s="5"/>
    </row>
    <row r="1263" spans="23:53" x14ac:dyDescent="0.3">
      <c r="W1263" t="str">
        <f>VLOOKUP(J:J,Sheet2!A:B,2,0)</f>
        <v>Nepoznata</v>
      </c>
      <c r="AY1263" s="5"/>
      <c r="AZ1263" t="s">
        <v>1414</v>
      </c>
      <c r="BA1263" s="5"/>
    </row>
    <row r="1264" spans="23:53" x14ac:dyDescent="0.3">
      <c r="W1264" t="str">
        <f>VLOOKUP(J:J,Sheet2!A:B,2,0)</f>
        <v>Nepoznata</v>
      </c>
      <c r="AY1264" s="5"/>
      <c r="AZ1264" t="s">
        <v>1415</v>
      </c>
      <c r="BA1264" s="5"/>
    </row>
    <row r="1265" spans="23:53" x14ac:dyDescent="0.3">
      <c r="W1265" t="str">
        <f>VLOOKUP(J:J,Sheet2!A:B,2,0)</f>
        <v>Nepoznata</v>
      </c>
      <c r="AY1265" s="5"/>
      <c r="AZ1265" t="s">
        <v>1416</v>
      </c>
      <c r="BA1265" s="5"/>
    </row>
    <row r="1266" spans="23:53" x14ac:dyDescent="0.3">
      <c r="W1266" t="str">
        <f>VLOOKUP(J:J,Sheet2!A:B,2,0)</f>
        <v>Nepoznata</v>
      </c>
      <c r="AY1266" s="5"/>
      <c r="AZ1266" t="s">
        <v>1417</v>
      </c>
      <c r="BA1266" s="5"/>
    </row>
    <row r="1267" spans="23:53" x14ac:dyDescent="0.3">
      <c r="W1267" t="str">
        <f>VLOOKUP(J:J,Sheet2!A:B,2,0)</f>
        <v>Nepoznata</v>
      </c>
      <c r="AY1267" s="5"/>
      <c r="AZ1267" t="s">
        <v>1418</v>
      </c>
      <c r="BA1267" s="5"/>
    </row>
    <row r="1268" spans="23:53" x14ac:dyDescent="0.3">
      <c r="W1268" t="str">
        <f>VLOOKUP(J:J,Sheet2!A:B,2,0)</f>
        <v>Nepoznata</v>
      </c>
      <c r="AY1268" s="5"/>
      <c r="AZ1268" t="s">
        <v>1419</v>
      </c>
      <c r="BA1268" s="5"/>
    </row>
    <row r="1269" spans="23:53" x14ac:dyDescent="0.3">
      <c r="W1269" t="str">
        <f>VLOOKUP(J:J,Sheet2!A:B,2,0)</f>
        <v>Nepoznata</v>
      </c>
      <c r="AY1269" s="5"/>
      <c r="AZ1269" t="s">
        <v>1420</v>
      </c>
      <c r="BA1269" s="5"/>
    </row>
    <row r="1270" spans="23:53" x14ac:dyDescent="0.3">
      <c r="W1270" t="str">
        <f>VLOOKUP(J:J,Sheet2!A:B,2,0)</f>
        <v>Nepoznata</v>
      </c>
      <c r="AY1270" s="5"/>
      <c r="AZ1270" t="s">
        <v>1421</v>
      </c>
      <c r="BA1270" s="5"/>
    </row>
    <row r="1271" spans="23:53" x14ac:dyDescent="0.3">
      <c r="W1271" t="str">
        <f>VLOOKUP(J:J,Sheet2!A:B,2,0)</f>
        <v>Nepoznata</v>
      </c>
      <c r="AZ1271" t="s">
        <v>1422</v>
      </c>
    </row>
    <row r="1272" spans="23:53" x14ac:dyDescent="0.3">
      <c r="W1272" t="str">
        <f>VLOOKUP(J:J,Sheet2!A:B,2,0)</f>
        <v>Nepoznata</v>
      </c>
      <c r="AZ1272" t="s">
        <v>1423</v>
      </c>
    </row>
  </sheetData>
  <sheetProtection selectLockedCells="1" selectUnlockedCells="1"/>
  <sortState xmlns:xlrd2="http://schemas.microsoft.com/office/spreadsheetml/2017/richdata2" ref="A8:W33">
    <sortCondition descending="1" ref="O8"/>
  </sortState>
  <phoneticPr fontId="17" type="noConversion"/>
  <dataValidations count="16">
    <dataValidation type="list" allowBlank="1" showErrorMessage="1" sqref="E14 E17 E8:E9 E34:E589" xr:uid="{00000000-0002-0000-0000-000000000000}">
      <formula1>$AX$1:$AX$17</formula1>
      <formula2>0</formula2>
    </dataValidation>
    <dataValidation type="whole" allowBlank="1" showErrorMessage="1" sqref="N8:N10 N14:N1271" xr:uid="{00000000-0002-0000-0000-000002000000}">
      <formula1>1</formula1>
      <formula2>5555</formula2>
    </dataValidation>
    <dataValidation type="textLength" operator="equal" allowBlank="1" showErrorMessage="1" sqref="B8:B14 B16:B1271" xr:uid="{00000000-0002-0000-0000-000003000000}">
      <formula1>11</formula1>
      <formula2>0</formula2>
    </dataValidation>
    <dataValidation type="list" allowBlank="1" showErrorMessage="1" sqref="G8:G9 G15:G20 G22:G1286" xr:uid="{00000000-0002-0000-0000-000005000000}">
      <formula1>$AY$1:$AY$13</formula1>
    </dataValidation>
    <dataValidation type="list" allowBlank="1" showErrorMessage="1" sqref="G10:G13" xr:uid="{00000000-0002-0000-0000-000006000000}">
      <formula1>$AY$1:$AY$11</formula1>
    </dataValidation>
    <dataValidation type="list" allowBlank="1" showErrorMessage="1" sqref="R8:R20 R22:R589" xr:uid="{00000000-0002-0000-0000-000007000000}">
      <formula1>$BA$1:$BA$10</formula1>
      <formula2>0</formula2>
    </dataValidation>
    <dataValidation type="list" allowBlank="1" showErrorMessage="1" sqref="E18:E20 E22:E33" xr:uid="{00000000-0002-0000-0000-000008000000}">
      <formula1>$AX$1:$AX$18</formula1>
      <formula2>0</formula2>
    </dataValidation>
    <dataValidation type="list" allowBlank="1" showErrorMessage="1" sqref="R21" xr:uid="{00000000-0002-0000-0000-000009000000}">
      <formula1>$BA$1:$BA$9</formula1>
      <formula2>0</formula2>
    </dataValidation>
    <dataValidation type="list" allowBlank="1" showErrorMessage="1" sqref="G14" xr:uid="{00000000-0002-0000-0000-00000A000000}">
      <formula1>$AY$1:$AY$12</formula1>
      <formula2>0</formula2>
    </dataValidation>
    <dataValidation type="list" allowBlank="1" showErrorMessage="1" sqref="E11:E13" xr:uid="{00000000-0002-0000-0000-00000B000000}">
      <formula1>$AX$1:$AX$14</formula1>
      <formula2>0</formula2>
    </dataValidation>
    <dataValidation type="list" allowBlank="1" showErrorMessage="1" sqref="E15:E16" xr:uid="{00000000-0002-0000-0000-00000C000000}">
      <formula1>$AX$1:$AX$15</formula1>
      <formula2>0</formula2>
    </dataValidation>
    <dataValidation type="list" allowBlank="1" showErrorMessage="1" sqref="G21" xr:uid="{00000000-0002-0000-0000-00000D000000}">
      <formula1>$AY$1:$AY$21</formula1>
    </dataValidation>
    <dataValidation type="list" allowBlank="1" showErrorMessage="1" sqref="E21" xr:uid="{00000000-0002-0000-0000-00000E000000}">
      <formula1>$AX$1:$AX$21</formula1>
      <formula2>0</formula2>
    </dataValidation>
    <dataValidation type="whole" allowBlank="1" showErrorMessage="1" sqref="A33:A1271 F8:F1059" xr:uid="{00000000-0002-0000-0000-000001000000}">
      <formula1>1</formula1>
      <formula2>2000</formula2>
    </dataValidation>
    <dataValidation allowBlank="1" showErrorMessage="1" sqref="J1:J65524" xr:uid="{00000000-0002-0000-0000-000004000000}"/>
    <dataValidation type="decimal" allowBlank="1" showErrorMessage="1" sqref="O8:O1271" xr:uid="{00000000-0002-0000-0000-00000F000000}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topLeftCell="A6" zoomScale="110" zoomScaleNormal="110" workbookViewId="0">
      <selection activeCell="U34" sqref="U34"/>
    </sheetView>
  </sheetViews>
  <sheetFormatPr defaultColWidth="9.109375" defaultRowHeight="14.4" x14ac:dyDescent="0.3"/>
  <cols>
    <col min="1" max="1" width="4.109375" style="21" bestFit="1" customWidth="1"/>
    <col min="2" max="2" width="13.6640625" style="26" bestFit="1" customWidth="1"/>
    <col min="3" max="3" width="12.88671875" style="21" bestFit="1" customWidth="1"/>
    <col min="4" max="5" width="12.109375" style="21" bestFit="1" customWidth="1"/>
    <col min="6" max="7" width="12.44140625" style="21" bestFit="1" customWidth="1"/>
    <col min="8" max="8" width="11.33203125" style="29" bestFit="1" customWidth="1"/>
    <col min="9" max="9" width="15.109375" style="29" bestFit="1" customWidth="1"/>
    <col min="10" max="10" width="8.88671875" style="26" bestFit="1" customWidth="1"/>
    <col min="11" max="11" width="9.44140625" style="29" bestFit="1" customWidth="1"/>
    <col min="12" max="12" width="11" style="21" bestFit="1" customWidth="1"/>
    <col min="13" max="13" width="17.88671875" style="21" bestFit="1" customWidth="1"/>
    <col min="14" max="14" width="15.109375" style="111" bestFit="1" customWidth="1"/>
    <col min="15" max="15" width="6.33203125" style="21" bestFit="1" customWidth="1"/>
    <col min="16" max="20" width="3.44140625" style="21" customWidth="1"/>
    <col min="21" max="21" width="18.109375" style="21" bestFit="1" customWidth="1"/>
    <col min="22" max="22" width="12.33203125" style="21" bestFit="1" customWidth="1"/>
    <col min="23" max="23" width="28.33203125" style="21" bestFit="1" customWidth="1"/>
    <col min="24" max="16384" width="9.109375" style="21"/>
  </cols>
  <sheetData>
    <row r="1" spans="1:23" x14ac:dyDescent="0.3">
      <c r="A1" s="19"/>
      <c r="B1" s="25"/>
      <c r="C1" s="20"/>
      <c r="D1" s="20"/>
      <c r="E1" s="20"/>
      <c r="F1" s="20"/>
      <c r="G1" s="20"/>
      <c r="H1" s="27"/>
      <c r="I1" s="27"/>
      <c r="J1" s="30"/>
      <c r="K1" s="27"/>
      <c r="L1" s="20"/>
      <c r="M1" s="20"/>
      <c r="N1" s="109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3">
      <c r="A2" s="19"/>
      <c r="B2" s="25"/>
      <c r="C2" s="20"/>
      <c r="D2" s="20"/>
      <c r="E2" s="20"/>
      <c r="F2" s="20"/>
      <c r="G2" s="20"/>
      <c r="H2" s="27"/>
      <c r="I2" s="27"/>
      <c r="J2" s="30"/>
      <c r="K2" s="27"/>
      <c r="L2" s="20"/>
      <c r="M2" s="20"/>
      <c r="N2" s="109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3">
      <c r="A3" s="19"/>
      <c r="B3" s="25"/>
      <c r="C3" s="20"/>
      <c r="D3" s="5" t="s">
        <v>1787</v>
      </c>
      <c r="E3" s="20"/>
      <c r="F3" s="20"/>
      <c r="G3" s="20"/>
      <c r="H3" s="27"/>
      <c r="I3" s="27"/>
      <c r="J3" s="30"/>
      <c r="K3" s="27"/>
      <c r="L3" s="20"/>
      <c r="M3" s="20"/>
      <c r="N3" s="109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3">
      <c r="A4" s="19"/>
      <c r="B4" s="25"/>
      <c r="C4" s="20"/>
      <c r="D4" s="20"/>
      <c r="E4" s="20"/>
      <c r="F4" s="20"/>
      <c r="G4" s="20"/>
      <c r="H4" s="27"/>
      <c r="I4" s="27"/>
      <c r="J4" s="30"/>
      <c r="K4" s="27"/>
      <c r="L4" s="20"/>
      <c r="M4" s="20"/>
      <c r="N4" s="109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3">
      <c r="A5" s="19"/>
      <c r="B5" s="25"/>
      <c r="C5" s="20"/>
      <c r="D5" s="20"/>
      <c r="E5" s="20"/>
      <c r="F5" s="20"/>
      <c r="G5" s="20"/>
      <c r="H5" s="27"/>
      <c r="I5" s="27"/>
      <c r="J5" s="30"/>
      <c r="K5" s="27"/>
      <c r="L5" s="20"/>
      <c r="M5" s="20"/>
      <c r="N5" s="109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3">
      <c r="A6" s="19"/>
      <c r="B6" s="25"/>
      <c r="C6" s="20"/>
      <c r="D6" s="20"/>
      <c r="E6" s="20"/>
      <c r="F6" s="20"/>
      <c r="G6" s="20"/>
      <c r="H6" s="27"/>
      <c r="I6" s="27"/>
      <c r="J6" s="30"/>
      <c r="K6" s="27"/>
      <c r="L6" s="20"/>
      <c r="M6" s="20"/>
      <c r="N6" s="109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3">
      <c r="A7" s="22" t="s">
        <v>20</v>
      </c>
      <c r="B7" s="23" t="s">
        <v>21</v>
      </c>
      <c r="C7" s="24" t="s">
        <v>22</v>
      </c>
      <c r="D7" s="24" t="s">
        <v>23</v>
      </c>
      <c r="E7" s="24" t="s">
        <v>24</v>
      </c>
      <c r="F7" s="24" t="s">
        <v>25</v>
      </c>
      <c r="G7" s="24" t="s">
        <v>26</v>
      </c>
      <c r="H7" s="28" t="s">
        <v>27</v>
      </c>
      <c r="I7" s="28" t="s">
        <v>28</v>
      </c>
      <c r="J7" s="24" t="s">
        <v>1425</v>
      </c>
      <c r="K7" s="28" t="s">
        <v>29</v>
      </c>
      <c r="L7" s="24" t="s">
        <v>30</v>
      </c>
      <c r="M7" s="24" t="s">
        <v>31</v>
      </c>
      <c r="N7" s="110" t="s">
        <v>32</v>
      </c>
      <c r="O7" s="24" t="s">
        <v>33</v>
      </c>
      <c r="P7" s="24" t="s">
        <v>34</v>
      </c>
      <c r="Q7" s="24" t="s">
        <v>1532</v>
      </c>
      <c r="R7" s="24" t="s">
        <v>36</v>
      </c>
      <c r="S7" s="24" t="s">
        <v>37</v>
      </c>
      <c r="T7" s="24" t="s">
        <v>38</v>
      </c>
      <c r="U7" s="24" t="s">
        <v>39</v>
      </c>
      <c r="V7" s="24" t="s">
        <v>40</v>
      </c>
      <c r="W7" s="24" t="s">
        <v>1427</v>
      </c>
    </row>
    <row r="8" spans="1:23" s="70" customFormat="1" x14ac:dyDescent="0.3">
      <c r="A8" s="64" t="s">
        <v>1790</v>
      </c>
      <c r="B8" s="65" t="s">
        <v>1953</v>
      </c>
      <c r="C8" s="66" t="s">
        <v>1745</v>
      </c>
      <c r="D8" s="66" t="s">
        <v>1746</v>
      </c>
      <c r="E8" s="66" t="s">
        <v>65</v>
      </c>
      <c r="F8" s="67">
        <v>214</v>
      </c>
      <c r="G8" s="66" t="s">
        <v>42</v>
      </c>
      <c r="H8" s="68" t="s">
        <v>1747</v>
      </c>
      <c r="I8" s="68" t="s">
        <v>1748</v>
      </c>
      <c r="J8" s="67">
        <v>1780</v>
      </c>
      <c r="K8" s="68" t="s">
        <v>1749</v>
      </c>
      <c r="L8" s="67">
        <v>17</v>
      </c>
      <c r="M8" s="66" t="s">
        <v>1563</v>
      </c>
      <c r="N8" s="69">
        <v>1</v>
      </c>
      <c r="O8" s="69">
        <v>52</v>
      </c>
      <c r="P8" s="66"/>
      <c r="Q8" s="66"/>
      <c r="R8" s="66"/>
      <c r="S8" s="66"/>
      <c r="T8" s="66"/>
      <c r="U8" s="66" t="s">
        <v>1878</v>
      </c>
      <c r="V8" s="66"/>
      <c r="W8" s="66" t="str">
        <f>VLOOKUP(J:J,[16]Sheet2!A$1:B$65536,2,0)</f>
        <v>OŠ Stobreč</v>
      </c>
    </row>
    <row r="9" spans="1:23" s="70" customFormat="1" x14ac:dyDescent="0.3">
      <c r="A9" s="64" t="s">
        <v>1791</v>
      </c>
      <c r="B9" s="65" t="s">
        <v>1954</v>
      </c>
      <c r="C9" s="66" t="s">
        <v>1654</v>
      </c>
      <c r="D9" s="66" t="s">
        <v>1738</v>
      </c>
      <c r="E9" s="66" t="s">
        <v>65</v>
      </c>
      <c r="F9" s="67">
        <v>214</v>
      </c>
      <c r="G9" s="66" t="s">
        <v>42</v>
      </c>
      <c r="H9" s="68" t="s">
        <v>1736</v>
      </c>
      <c r="I9" s="68" t="s">
        <v>1737</v>
      </c>
      <c r="J9" s="67">
        <v>1756</v>
      </c>
      <c r="K9" s="68" t="s">
        <v>1564</v>
      </c>
      <c r="L9" s="67">
        <v>17</v>
      </c>
      <c r="M9" s="66" t="s">
        <v>1563</v>
      </c>
      <c r="N9" s="69">
        <v>2</v>
      </c>
      <c r="O9" s="69">
        <v>45</v>
      </c>
      <c r="P9" s="66"/>
      <c r="Q9" s="66"/>
      <c r="R9" s="66"/>
      <c r="S9" s="66"/>
      <c r="T9" s="66"/>
      <c r="U9" s="66" t="s">
        <v>1879</v>
      </c>
      <c r="V9" s="66"/>
      <c r="W9" s="66" t="str">
        <f>VLOOKUP(J:J,[17]Sheet2!A$1:B$65536,2,0)</f>
        <v>OŠ Skalice</v>
      </c>
    </row>
    <row r="10" spans="1:23" s="70" customFormat="1" x14ac:dyDescent="0.3">
      <c r="A10" s="64" t="s">
        <v>1792</v>
      </c>
      <c r="B10" s="65" t="s">
        <v>1955</v>
      </c>
      <c r="C10" s="66" t="s">
        <v>1568</v>
      </c>
      <c r="D10" s="66" t="s">
        <v>1634</v>
      </c>
      <c r="E10" s="66" t="s">
        <v>65</v>
      </c>
      <c r="F10" s="67">
        <v>214</v>
      </c>
      <c r="G10" s="66" t="s">
        <v>42</v>
      </c>
      <c r="H10" s="68" t="s">
        <v>1632</v>
      </c>
      <c r="I10" s="68" t="s">
        <v>1633</v>
      </c>
      <c r="J10" s="71">
        <v>1738</v>
      </c>
      <c r="K10" s="68" t="s">
        <v>1567</v>
      </c>
      <c r="L10" s="67">
        <v>17</v>
      </c>
      <c r="M10" s="66" t="s">
        <v>1563</v>
      </c>
      <c r="N10" s="69">
        <v>3</v>
      </c>
      <c r="O10" s="69">
        <v>41</v>
      </c>
      <c r="P10" s="66"/>
      <c r="Q10" s="66"/>
      <c r="R10" s="66"/>
      <c r="S10" s="66"/>
      <c r="T10" s="66"/>
      <c r="U10" s="66" t="s">
        <v>1877</v>
      </c>
      <c r="V10" s="66"/>
      <c r="W10" s="66" t="str">
        <f>VLOOKUP(J:J,[18]Sheet2!A$1:B$65536,2,0)</f>
        <v>OŠ Kneza Mislava</v>
      </c>
    </row>
    <row r="11" spans="1:23" s="70" customFormat="1" x14ac:dyDescent="0.3">
      <c r="A11" s="64" t="s">
        <v>1793</v>
      </c>
      <c r="B11" s="65" t="s">
        <v>1956</v>
      </c>
      <c r="C11" s="66" t="s">
        <v>1643</v>
      </c>
      <c r="D11" s="66" t="s">
        <v>1644</v>
      </c>
      <c r="E11" s="66" t="s">
        <v>65</v>
      </c>
      <c r="F11" s="67">
        <v>214</v>
      </c>
      <c r="G11" s="66" t="s">
        <v>42</v>
      </c>
      <c r="H11" s="68" t="s">
        <v>1604</v>
      </c>
      <c r="I11" s="68" t="s">
        <v>1642</v>
      </c>
      <c r="J11" s="67">
        <v>1766</v>
      </c>
      <c r="K11" s="68" t="s">
        <v>1564</v>
      </c>
      <c r="L11" s="67">
        <v>17</v>
      </c>
      <c r="M11" s="66" t="s">
        <v>1563</v>
      </c>
      <c r="N11" s="69">
        <v>4</v>
      </c>
      <c r="O11" s="69">
        <v>39</v>
      </c>
      <c r="P11" s="66"/>
      <c r="Q11" s="66"/>
      <c r="R11" s="66"/>
      <c r="S11" s="66"/>
      <c r="T11" s="66"/>
      <c r="U11" s="66" t="s">
        <v>1880</v>
      </c>
      <c r="V11" s="66"/>
      <c r="W11" s="66" t="str">
        <f>VLOOKUP(J:J,[9]Sheet2!A$1:B$65536,2,0)</f>
        <v>OŠ Kman-Kocunar</v>
      </c>
    </row>
    <row r="12" spans="1:23" s="70" customFormat="1" x14ac:dyDescent="0.3">
      <c r="A12" s="64" t="s">
        <v>1794</v>
      </c>
      <c r="B12" s="65" t="s">
        <v>1957</v>
      </c>
      <c r="C12" s="66" t="s">
        <v>1754</v>
      </c>
      <c r="D12" s="66" t="s">
        <v>1636</v>
      </c>
      <c r="E12" s="66" t="s">
        <v>65</v>
      </c>
      <c r="F12" s="67">
        <v>214</v>
      </c>
      <c r="G12" s="66" t="s">
        <v>42</v>
      </c>
      <c r="H12" s="68" t="s">
        <v>1752</v>
      </c>
      <c r="I12" s="68" t="s">
        <v>1753</v>
      </c>
      <c r="J12" s="71">
        <v>1769</v>
      </c>
      <c r="K12" s="68" t="s">
        <v>1564</v>
      </c>
      <c r="L12" s="67">
        <v>17</v>
      </c>
      <c r="M12" s="66" t="s">
        <v>1563</v>
      </c>
      <c r="N12" s="69">
        <v>4</v>
      </c>
      <c r="O12" s="69">
        <v>39</v>
      </c>
      <c r="P12" s="66"/>
      <c r="Q12" s="66"/>
      <c r="R12" s="66"/>
      <c r="S12" s="66"/>
      <c r="T12" s="66"/>
      <c r="U12" s="66" t="s">
        <v>1881</v>
      </c>
      <c r="V12" s="66"/>
      <c r="W12" s="66" t="str">
        <f>VLOOKUP(J:J,[11]Sheet2!A$1:B$65536,2,0)</f>
        <v>OŠ Sućidar</v>
      </c>
    </row>
    <row r="13" spans="1:23" s="70" customFormat="1" x14ac:dyDescent="0.3">
      <c r="A13" s="64" t="s">
        <v>1795</v>
      </c>
      <c r="B13" s="72">
        <v>83795195705</v>
      </c>
      <c r="C13" s="66" t="s">
        <v>1845</v>
      </c>
      <c r="D13" s="66" t="s">
        <v>1846</v>
      </c>
      <c r="E13" s="66" t="s">
        <v>65</v>
      </c>
      <c r="F13" s="67">
        <v>214</v>
      </c>
      <c r="G13" s="66" t="s">
        <v>42</v>
      </c>
      <c r="H13" s="68" t="s">
        <v>1625</v>
      </c>
      <c r="I13" s="68" t="s">
        <v>1626</v>
      </c>
      <c r="J13" s="67">
        <v>1703</v>
      </c>
      <c r="K13" s="68" t="s">
        <v>1627</v>
      </c>
      <c r="L13" s="67">
        <v>17</v>
      </c>
      <c r="M13" s="66" t="s">
        <v>1563</v>
      </c>
      <c r="N13" s="69">
        <v>4</v>
      </c>
      <c r="O13" s="69">
        <v>39</v>
      </c>
      <c r="P13" s="73"/>
      <c r="Q13" s="73"/>
      <c r="R13" s="73"/>
      <c r="S13" s="73"/>
      <c r="T13" s="73"/>
      <c r="U13" s="73" t="s">
        <v>1882</v>
      </c>
      <c r="V13" s="73"/>
      <c r="W13" s="73" t="s">
        <v>627</v>
      </c>
    </row>
    <row r="14" spans="1:23" s="70" customFormat="1" x14ac:dyDescent="0.3">
      <c r="A14" s="64" t="s">
        <v>1796</v>
      </c>
      <c r="B14" s="72">
        <v>46766185200</v>
      </c>
      <c r="C14" s="66" t="s">
        <v>1570</v>
      </c>
      <c r="D14" s="66" t="s">
        <v>1685</v>
      </c>
      <c r="E14" s="66" t="s">
        <v>65</v>
      </c>
      <c r="F14" s="67">
        <v>214</v>
      </c>
      <c r="G14" s="66" t="s">
        <v>42</v>
      </c>
      <c r="H14" s="68" t="s">
        <v>1683</v>
      </c>
      <c r="I14" s="68" t="s">
        <v>1684</v>
      </c>
      <c r="J14" s="67">
        <v>1757</v>
      </c>
      <c r="K14" s="68" t="s">
        <v>1614</v>
      </c>
      <c r="L14" s="67">
        <v>17</v>
      </c>
      <c r="M14" s="66" t="s">
        <v>1563</v>
      </c>
      <c r="N14" s="69">
        <v>5</v>
      </c>
      <c r="O14" s="69">
        <v>38</v>
      </c>
      <c r="P14" s="73"/>
      <c r="Q14" s="73"/>
      <c r="R14" s="73"/>
      <c r="S14" s="73"/>
      <c r="T14" s="73"/>
      <c r="U14" s="73" t="s">
        <v>1883</v>
      </c>
      <c r="V14" s="73"/>
      <c r="W14" s="73" t="s">
        <v>779</v>
      </c>
    </row>
    <row r="15" spans="1:23" s="75" customFormat="1" x14ac:dyDescent="0.3">
      <c r="A15" s="105" t="s">
        <v>1797</v>
      </c>
      <c r="B15" s="86"/>
      <c r="C15" s="85" t="s">
        <v>1681</v>
      </c>
      <c r="D15" s="85" t="s">
        <v>1682</v>
      </c>
      <c r="E15" s="85" t="s">
        <v>65</v>
      </c>
      <c r="F15" s="86">
        <v>214</v>
      </c>
      <c r="G15" s="85" t="s">
        <v>42</v>
      </c>
      <c r="H15" s="89" t="s">
        <v>1683</v>
      </c>
      <c r="I15" s="89" t="s">
        <v>1684</v>
      </c>
      <c r="J15" s="86">
        <v>1757</v>
      </c>
      <c r="K15" s="89" t="s">
        <v>1614</v>
      </c>
      <c r="L15" s="86">
        <v>17</v>
      </c>
      <c r="M15" s="85" t="s">
        <v>1563</v>
      </c>
      <c r="N15" s="97">
        <v>6</v>
      </c>
      <c r="O15" s="87">
        <v>35</v>
      </c>
      <c r="P15" s="85"/>
      <c r="Q15" s="85"/>
      <c r="R15" s="85"/>
      <c r="S15" s="85"/>
      <c r="T15" s="85"/>
      <c r="U15" s="85" t="s">
        <v>1959</v>
      </c>
      <c r="V15" s="85"/>
      <c r="W15" s="85" t="str">
        <f>VLOOKUP(J:J,[19]Sheet2!A$1:B$65536,2,0)</f>
        <v>OŠ Manuš</v>
      </c>
    </row>
    <row r="16" spans="1:23" s="75" customFormat="1" x14ac:dyDescent="0.3">
      <c r="A16" s="105" t="s">
        <v>1798</v>
      </c>
      <c r="B16" s="88"/>
      <c r="C16" s="85" t="s">
        <v>1776</v>
      </c>
      <c r="D16" s="85" t="s">
        <v>1777</v>
      </c>
      <c r="E16" s="85" t="s">
        <v>65</v>
      </c>
      <c r="F16" s="86">
        <v>214</v>
      </c>
      <c r="G16" s="85" t="s">
        <v>42</v>
      </c>
      <c r="H16" s="89" t="s">
        <v>1742</v>
      </c>
      <c r="I16" s="89" t="s">
        <v>1750</v>
      </c>
      <c r="J16" s="86">
        <v>4057</v>
      </c>
      <c r="K16" s="89" t="s">
        <v>1564</v>
      </c>
      <c r="L16" s="86">
        <v>17</v>
      </c>
      <c r="M16" s="85" t="s">
        <v>1563</v>
      </c>
      <c r="N16" s="97">
        <v>6</v>
      </c>
      <c r="O16" s="87">
        <v>35</v>
      </c>
      <c r="P16" s="85"/>
      <c r="Q16" s="85"/>
      <c r="R16" s="85"/>
      <c r="S16" s="85"/>
      <c r="T16" s="85"/>
      <c r="U16" s="95" t="s">
        <v>1958</v>
      </c>
      <c r="V16" s="85"/>
      <c r="W16" s="85" t="s">
        <v>1535</v>
      </c>
    </row>
    <row r="17" spans="1:23" s="75" customFormat="1" x14ac:dyDescent="0.3">
      <c r="A17" s="105" t="s">
        <v>1799</v>
      </c>
      <c r="B17" s="74"/>
      <c r="C17" s="59" t="s">
        <v>1570</v>
      </c>
      <c r="D17" s="59" t="s">
        <v>1847</v>
      </c>
      <c r="E17" s="59" t="s">
        <v>65</v>
      </c>
      <c r="F17" s="60">
        <v>214</v>
      </c>
      <c r="G17" s="59" t="s">
        <v>42</v>
      </c>
      <c r="H17" s="63" t="s">
        <v>1842</v>
      </c>
      <c r="I17" s="63" t="s">
        <v>1843</v>
      </c>
      <c r="J17" s="60">
        <v>1742</v>
      </c>
      <c r="K17" s="63" t="s">
        <v>1567</v>
      </c>
      <c r="L17" s="60">
        <v>17</v>
      </c>
      <c r="M17" s="59" t="s">
        <v>1563</v>
      </c>
      <c r="N17" s="97">
        <v>7</v>
      </c>
      <c r="O17" s="61">
        <v>34</v>
      </c>
      <c r="P17" s="59"/>
      <c r="Q17" s="59"/>
      <c r="R17" s="59"/>
      <c r="S17" s="59"/>
      <c r="T17" s="59"/>
      <c r="U17" s="59" t="s">
        <v>1960</v>
      </c>
      <c r="V17" s="59"/>
      <c r="W17" s="59" t="s">
        <v>395</v>
      </c>
    </row>
    <row r="18" spans="1:23" s="75" customFormat="1" x14ac:dyDescent="0.3">
      <c r="A18" s="105" t="s">
        <v>1800</v>
      </c>
      <c r="B18" s="62"/>
      <c r="C18" s="59" t="s">
        <v>1772</v>
      </c>
      <c r="D18" s="59" t="s">
        <v>1773</v>
      </c>
      <c r="E18" s="59" t="s">
        <v>65</v>
      </c>
      <c r="F18" s="60">
        <v>214</v>
      </c>
      <c r="G18" s="59" t="s">
        <v>42</v>
      </c>
      <c r="H18" s="63" t="s">
        <v>1774</v>
      </c>
      <c r="I18" s="63" t="s">
        <v>1775</v>
      </c>
      <c r="J18" s="60">
        <v>1721</v>
      </c>
      <c r="K18" s="63" t="s">
        <v>1768</v>
      </c>
      <c r="L18" s="60">
        <v>17</v>
      </c>
      <c r="M18" s="59" t="s">
        <v>1563</v>
      </c>
      <c r="N18" s="97">
        <v>8</v>
      </c>
      <c r="O18" s="61">
        <v>33</v>
      </c>
      <c r="P18" s="59"/>
      <c r="Q18" s="59"/>
      <c r="R18" s="59"/>
      <c r="S18" s="59"/>
      <c r="T18" s="59"/>
      <c r="U18" s="59" t="s">
        <v>1961</v>
      </c>
      <c r="V18" s="59"/>
      <c r="W18" s="59" t="str">
        <f>VLOOKUP(J:J,[4]Sheet2!A$1:B$65536,2,0)</f>
        <v>OŠ Vrgorac</v>
      </c>
    </row>
    <row r="19" spans="1:23" s="75" customFormat="1" x14ac:dyDescent="0.3">
      <c r="A19" s="105" t="s">
        <v>1801</v>
      </c>
      <c r="B19" s="62"/>
      <c r="C19" s="59" t="s">
        <v>1572</v>
      </c>
      <c r="D19" s="59" t="s">
        <v>1658</v>
      </c>
      <c r="E19" s="59" t="s">
        <v>65</v>
      </c>
      <c r="F19" s="60">
        <v>214</v>
      </c>
      <c r="G19" s="59" t="s">
        <v>42</v>
      </c>
      <c r="H19" s="63" t="s">
        <v>1652</v>
      </c>
      <c r="I19" s="63" t="s">
        <v>1653</v>
      </c>
      <c r="J19" s="60">
        <v>1739</v>
      </c>
      <c r="K19" s="63" t="s">
        <v>1567</v>
      </c>
      <c r="L19" s="60">
        <v>17</v>
      </c>
      <c r="M19" s="59" t="s">
        <v>1563</v>
      </c>
      <c r="N19" s="97">
        <v>8</v>
      </c>
      <c r="O19" s="61">
        <v>33</v>
      </c>
      <c r="P19" s="59"/>
      <c r="Q19" s="59"/>
      <c r="R19" s="59"/>
      <c r="S19" s="59"/>
      <c r="T19" s="59"/>
      <c r="U19" s="59" t="s">
        <v>1962</v>
      </c>
      <c r="V19" s="59"/>
      <c r="W19" s="59" t="str">
        <f>VLOOKUP(J:J,[20]Sheet2!A$1:B$65536,2,0)</f>
        <v>OŠ Kneza Trpimira</v>
      </c>
    </row>
    <row r="20" spans="1:23" s="75" customFormat="1" x14ac:dyDescent="0.3">
      <c r="A20" s="105" t="s">
        <v>1802</v>
      </c>
      <c r="B20" s="62"/>
      <c r="C20" s="59" t="s">
        <v>1739</v>
      </c>
      <c r="D20" s="59" t="s">
        <v>1740</v>
      </c>
      <c r="E20" s="59" t="s">
        <v>65</v>
      </c>
      <c r="F20" s="60">
        <v>214</v>
      </c>
      <c r="G20" s="59" t="s">
        <v>42</v>
      </c>
      <c r="H20" s="63" t="s">
        <v>1736</v>
      </c>
      <c r="I20" s="63" t="s">
        <v>1737</v>
      </c>
      <c r="J20" s="60">
        <v>1756</v>
      </c>
      <c r="K20" s="63" t="s">
        <v>1564</v>
      </c>
      <c r="L20" s="60">
        <v>17</v>
      </c>
      <c r="M20" s="59" t="s">
        <v>1563</v>
      </c>
      <c r="N20" s="97">
        <v>9</v>
      </c>
      <c r="O20" s="61">
        <v>32</v>
      </c>
      <c r="P20" s="59"/>
      <c r="Q20" s="59"/>
      <c r="R20" s="59"/>
      <c r="S20" s="59"/>
      <c r="T20" s="59"/>
      <c r="U20" s="59" t="s">
        <v>1963</v>
      </c>
      <c r="V20" s="59"/>
      <c r="W20" s="59" t="str">
        <f>VLOOKUP(J:J,[17]Sheet2!A$1:B$65536,2,0)</f>
        <v>OŠ Skalice</v>
      </c>
    </row>
    <row r="21" spans="1:23" s="75" customFormat="1" x14ac:dyDescent="0.3">
      <c r="A21" s="105" t="s">
        <v>1803</v>
      </c>
      <c r="B21" s="62"/>
      <c r="C21" s="59" t="s">
        <v>1562</v>
      </c>
      <c r="D21" s="59" t="s">
        <v>1757</v>
      </c>
      <c r="E21" s="59" t="s">
        <v>65</v>
      </c>
      <c r="F21" s="60">
        <v>214</v>
      </c>
      <c r="G21" s="59" t="s">
        <v>42</v>
      </c>
      <c r="H21" s="63" t="s">
        <v>1649</v>
      </c>
      <c r="I21" s="63" t="s">
        <v>1758</v>
      </c>
      <c r="J21" s="60">
        <v>1763</v>
      </c>
      <c r="K21" s="63" t="s">
        <v>1564</v>
      </c>
      <c r="L21" s="60">
        <v>17</v>
      </c>
      <c r="M21" s="59" t="s">
        <v>1563</v>
      </c>
      <c r="N21" s="97">
        <v>10</v>
      </c>
      <c r="O21" s="61">
        <v>30</v>
      </c>
      <c r="P21" s="59"/>
      <c r="Q21" s="59"/>
      <c r="R21" s="59"/>
      <c r="S21" s="59"/>
      <c r="T21" s="59"/>
      <c r="U21" s="59" t="s">
        <v>1964</v>
      </c>
      <c r="V21" s="59"/>
      <c r="W21" s="59" t="s">
        <v>1053</v>
      </c>
    </row>
    <row r="22" spans="1:23" s="75" customFormat="1" x14ac:dyDescent="0.3">
      <c r="A22" s="105" t="s">
        <v>1804</v>
      </c>
      <c r="B22" s="62"/>
      <c r="C22" s="59" t="s">
        <v>1591</v>
      </c>
      <c r="D22" s="59" t="s">
        <v>1725</v>
      </c>
      <c r="E22" s="59" t="s">
        <v>65</v>
      </c>
      <c r="F22" s="60">
        <v>214</v>
      </c>
      <c r="G22" s="59" t="s">
        <v>42</v>
      </c>
      <c r="H22" s="63" t="s">
        <v>1575</v>
      </c>
      <c r="I22" s="63" t="s">
        <v>1720</v>
      </c>
      <c r="J22" s="86">
        <v>1692</v>
      </c>
      <c r="K22" s="63" t="s">
        <v>1721</v>
      </c>
      <c r="L22" s="60">
        <v>17</v>
      </c>
      <c r="M22" s="59" t="s">
        <v>1563</v>
      </c>
      <c r="N22" s="97">
        <v>11</v>
      </c>
      <c r="O22" s="61">
        <v>29</v>
      </c>
      <c r="P22" s="59"/>
      <c r="Q22" s="59"/>
      <c r="R22" s="59"/>
      <c r="S22" s="59"/>
      <c r="T22" s="59"/>
      <c r="U22" s="59" t="s">
        <v>1965</v>
      </c>
      <c r="V22" s="59"/>
      <c r="W22" s="59" t="str">
        <f>VLOOKUP(J:J,[6]Sheet2!A$1:B$65536,2,0)</f>
        <v>OŠ Josip Pupačić</v>
      </c>
    </row>
    <row r="23" spans="1:23" s="75" customFormat="1" x14ac:dyDescent="0.3">
      <c r="A23" s="105" t="s">
        <v>1805</v>
      </c>
      <c r="B23" s="62"/>
      <c r="C23" s="59" t="s">
        <v>1669</v>
      </c>
      <c r="D23" s="59" t="s">
        <v>1723</v>
      </c>
      <c r="E23" s="59" t="s">
        <v>65</v>
      </c>
      <c r="F23" s="60">
        <v>214</v>
      </c>
      <c r="G23" s="59" t="s">
        <v>42</v>
      </c>
      <c r="H23" s="63" t="s">
        <v>1596</v>
      </c>
      <c r="I23" s="63" t="s">
        <v>1743</v>
      </c>
      <c r="J23" s="76">
        <v>1777</v>
      </c>
      <c r="K23" s="63" t="s">
        <v>1564</v>
      </c>
      <c r="L23" s="60">
        <v>17</v>
      </c>
      <c r="M23" s="59" t="s">
        <v>1563</v>
      </c>
      <c r="N23" s="97">
        <v>12</v>
      </c>
      <c r="O23" s="61">
        <v>28</v>
      </c>
      <c r="P23" s="59"/>
      <c r="Q23" s="59"/>
      <c r="R23" s="59"/>
      <c r="S23" s="59"/>
      <c r="T23" s="59"/>
      <c r="U23" s="59" t="s">
        <v>1966</v>
      </c>
      <c r="V23" s="59"/>
      <c r="W23" s="59" t="str">
        <f>VLOOKUP(J:J,[21]Sheet2!A$1:B$65536,2,0)</f>
        <v>OŠ Srinjine</v>
      </c>
    </row>
    <row r="24" spans="1:23" s="75" customFormat="1" x14ac:dyDescent="0.3">
      <c r="A24" s="105" t="s">
        <v>1806</v>
      </c>
      <c r="B24" s="62"/>
      <c r="C24" s="59" t="s">
        <v>1562</v>
      </c>
      <c r="D24" s="59" t="s">
        <v>1715</v>
      </c>
      <c r="E24" s="59" t="s">
        <v>65</v>
      </c>
      <c r="F24" s="60">
        <v>214</v>
      </c>
      <c r="G24" s="59" t="s">
        <v>42</v>
      </c>
      <c r="H24" s="63" t="s">
        <v>1742</v>
      </c>
      <c r="I24" s="63" t="s">
        <v>1750</v>
      </c>
      <c r="J24" s="60">
        <v>4057</v>
      </c>
      <c r="K24" s="63" t="s">
        <v>1564</v>
      </c>
      <c r="L24" s="60">
        <v>17</v>
      </c>
      <c r="M24" s="59" t="s">
        <v>1563</v>
      </c>
      <c r="N24" s="97">
        <v>13</v>
      </c>
      <c r="O24" s="61">
        <v>27</v>
      </c>
      <c r="P24" s="59"/>
      <c r="Q24" s="59"/>
      <c r="R24" s="59"/>
      <c r="S24" s="59"/>
      <c r="T24" s="59"/>
      <c r="U24" s="59" t="s">
        <v>1968</v>
      </c>
      <c r="V24" s="59"/>
      <c r="W24" s="59" t="s">
        <v>1535</v>
      </c>
    </row>
    <row r="25" spans="1:23" s="75" customFormat="1" x14ac:dyDescent="0.3">
      <c r="A25" s="105" t="s">
        <v>1807</v>
      </c>
      <c r="B25" s="88"/>
      <c r="C25" s="59" t="s">
        <v>1581</v>
      </c>
      <c r="D25" s="59" t="s">
        <v>1726</v>
      </c>
      <c r="E25" s="59" t="s">
        <v>65</v>
      </c>
      <c r="F25" s="60">
        <v>214</v>
      </c>
      <c r="G25" s="59" t="s">
        <v>42</v>
      </c>
      <c r="H25" s="63" t="s">
        <v>1575</v>
      </c>
      <c r="I25" s="63" t="s">
        <v>1720</v>
      </c>
      <c r="J25" s="60">
        <v>1692</v>
      </c>
      <c r="K25" s="63" t="s">
        <v>1721</v>
      </c>
      <c r="L25" s="60">
        <v>17</v>
      </c>
      <c r="M25" s="59" t="s">
        <v>1563</v>
      </c>
      <c r="N25" s="97">
        <v>13</v>
      </c>
      <c r="O25" s="61">
        <v>27</v>
      </c>
      <c r="P25" s="85"/>
      <c r="Q25" s="85"/>
      <c r="R25" s="85"/>
      <c r="S25" s="85"/>
      <c r="T25" s="85"/>
      <c r="U25" s="85" t="s">
        <v>1967</v>
      </c>
      <c r="V25" s="85"/>
      <c r="W25" s="85" t="str">
        <f>VLOOKUP(J:J,[6]Sheet2!A$1:B$65536,2,0)</f>
        <v>OŠ Josip Pupačić</v>
      </c>
    </row>
    <row r="26" spans="1:23" s="75" customFormat="1" x14ac:dyDescent="0.3">
      <c r="A26" s="105" t="s">
        <v>1808</v>
      </c>
      <c r="B26" s="74"/>
      <c r="C26" s="59" t="s">
        <v>1568</v>
      </c>
      <c r="D26" s="59" t="s">
        <v>1848</v>
      </c>
      <c r="E26" s="59" t="s">
        <v>65</v>
      </c>
      <c r="F26" s="60">
        <v>214</v>
      </c>
      <c r="G26" s="59" t="s">
        <v>42</v>
      </c>
      <c r="H26" s="63" t="s">
        <v>1849</v>
      </c>
      <c r="I26" s="63" t="s">
        <v>1850</v>
      </c>
      <c r="J26" s="60">
        <v>1742</v>
      </c>
      <c r="K26" s="63" t="s">
        <v>1567</v>
      </c>
      <c r="L26" s="60">
        <v>17</v>
      </c>
      <c r="M26" s="59" t="s">
        <v>1563</v>
      </c>
      <c r="N26" s="97">
        <v>13</v>
      </c>
      <c r="O26" s="61">
        <v>27</v>
      </c>
      <c r="P26" s="77"/>
      <c r="Q26" s="77"/>
      <c r="R26" s="77"/>
      <c r="S26" s="77"/>
      <c r="T26" s="77"/>
      <c r="U26" s="77" t="s">
        <v>1969</v>
      </c>
      <c r="V26" s="77"/>
      <c r="W26" s="77" t="s">
        <v>395</v>
      </c>
    </row>
    <row r="27" spans="1:23" s="75" customFormat="1" x14ac:dyDescent="0.3">
      <c r="A27" s="105" t="s">
        <v>1809</v>
      </c>
      <c r="B27" s="62"/>
      <c r="C27" s="59" t="s">
        <v>1635</v>
      </c>
      <c r="D27" s="59" t="s">
        <v>1694</v>
      </c>
      <c r="E27" s="59" t="s">
        <v>65</v>
      </c>
      <c r="F27" s="60">
        <v>214</v>
      </c>
      <c r="G27" s="59" t="s">
        <v>42</v>
      </c>
      <c r="H27" s="63" t="s">
        <v>1581</v>
      </c>
      <c r="I27" s="63" t="s">
        <v>1691</v>
      </c>
      <c r="J27" s="60">
        <v>1772</v>
      </c>
      <c r="K27" s="63" t="s">
        <v>1564</v>
      </c>
      <c r="L27" s="60">
        <v>17</v>
      </c>
      <c r="M27" s="59" t="s">
        <v>1563</v>
      </c>
      <c r="N27" s="97">
        <v>14</v>
      </c>
      <c r="O27" s="61">
        <v>26</v>
      </c>
      <c r="P27" s="59"/>
      <c r="Q27" s="59"/>
      <c r="R27" s="59"/>
      <c r="S27" s="59"/>
      <c r="T27" s="59"/>
      <c r="U27" s="59" t="s">
        <v>1970</v>
      </c>
      <c r="V27" s="59"/>
      <c r="W27" s="59" t="str">
        <f>VLOOKUP(J:J,[12]Sheet2!A$1:B$65536,2,0)</f>
        <v>OŠ Mejaši</v>
      </c>
    </row>
    <row r="28" spans="1:23" s="75" customFormat="1" x14ac:dyDescent="0.3">
      <c r="A28" s="105" t="s">
        <v>1810</v>
      </c>
      <c r="B28" s="88"/>
      <c r="C28" s="59" t="s">
        <v>1562</v>
      </c>
      <c r="D28" s="59" t="s">
        <v>1655</v>
      </c>
      <c r="E28" s="59" t="s">
        <v>65</v>
      </c>
      <c r="F28" s="60">
        <v>214</v>
      </c>
      <c r="G28" s="59" t="s">
        <v>42</v>
      </c>
      <c r="H28" s="63" t="s">
        <v>1652</v>
      </c>
      <c r="I28" s="63" t="s">
        <v>1653</v>
      </c>
      <c r="J28" s="60">
        <v>1739</v>
      </c>
      <c r="K28" s="63" t="s">
        <v>1567</v>
      </c>
      <c r="L28" s="60">
        <v>17</v>
      </c>
      <c r="M28" s="59" t="s">
        <v>1563</v>
      </c>
      <c r="N28" s="97">
        <v>15</v>
      </c>
      <c r="O28" s="61">
        <v>25</v>
      </c>
      <c r="P28" s="85"/>
      <c r="Q28" s="85"/>
      <c r="R28" s="85"/>
      <c r="S28" s="85"/>
      <c r="T28" s="85"/>
      <c r="U28" s="85" t="s">
        <v>1971</v>
      </c>
      <c r="V28" s="85"/>
      <c r="W28" s="85" t="str">
        <f>VLOOKUP(J:J,[20]Sheet2!A$1:B$65536,2,0)</f>
        <v>OŠ Kneza Trpimira</v>
      </c>
    </row>
    <row r="29" spans="1:23" s="75" customFormat="1" x14ac:dyDescent="0.3">
      <c r="A29" s="105" t="s">
        <v>1811</v>
      </c>
      <c r="B29" s="74"/>
      <c r="C29" s="59" t="s">
        <v>1851</v>
      </c>
      <c r="D29" s="59" t="s">
        <v>1852</v>
      </c>
      <c r="E29" s="59" t="s">
        <v>65</v>
      </c>
      <c r="F29" s="60">
        <v>214</v>
      </c>
      <c r="G29" s="59" t="s">
        <v>42</v>
      </c>
      <c r="H29" s="63" t="s">
        <v>1625</v>
      </c>
      <c r="I29" s="63" t="s">
        <v>1626</v>
      </c>
      <c r="J29" s="60">
        <v>1703</v>
      </c>
      <c r="K29" s="63" t="s">
        <v>1627</v>
      </c>
      <c r="L29" s="60">
        <v>17</v>
      </c>
      <c r="M29" s="59" t="s">
        <v>1563</v>
      </c>
      <c r="N29" s="97">
        <v>15</v>
      </c>
      <c r="O29" s="61">
        <v>25</v>
      </c>
      <c r="P29" s="77"/>
      <c r="Q29" s="77"/>
      <c r="R29" s="77"/>
      <c r="S29" s="77"/>
      <c r="T29" s="77"/>
      <c r="U29" s="77" t="s">
        <v>1972</v>
      </c>
      <c r="V29" s="77"/>
      <c r="W29" s="77" t="s">
        <v>627</v>
      </c>
    </row>
    <row r="30" spans="1:23" s="75" customFormat="1" x14ac:dyDescent="0.3">
      <c r="A30" s="105" t="s">
        <v>1812</v>
      </c>
      <c r="B30" s="62"/>
      <c r="C30" s="59" t="s">
        <v>1585</v>
      </c>
      <c r="D30" s="59" t="s">
        <v>1695</v>
      </c>
      <c r="E30" s="59" t="s">
        <v>65</v>
      </c>
      <c r="F30" s="60">
        <v>214</v>
      </c>
      <c r="G30" s="59" t="s">
        <v>42</v>
      </c>
      <c r="H30" s="63" t="s">
        <v>1581</v>
      </c>
      <c r="I30" s="63" t="s">
        <v>1691</v>
      </c>
      <c r="J30" s="86">
        <v>1772</v>
      </c>
      <c r="K30" s="63" t="s">
        <v>1564</v>
      </c>
      <c r="L30" s="60">
        <v>17</v>
      </c>
      <c r="M30" s="59" t="s">
        <v>1563</v>
      </c>
      <c r="N30" s="97">
        <v>16</v>
      </c>
      <c r="O30" s="61">
        <v>24</v>
      </c>
      <c r="P30" s="59"/>
      <c r="Q30" s="59"/>
      <c r="R30" s="59"/>
      <c r="S30" s="59"/>
      <c r="T30" s="59"/>
      <c r="U30" s="59" t="s">
        <v>1973</v>
      </c>
      <c r="V30" s="59"/>
      <c r="W30" s="59" t="str">
        <f>VLOOKUP(J:J,[12]Sheet2!A$1:B$65536,2,0)</f>
        <v>OŠ Mejaši</v>
      </c>
    </row>
    <row r="31" spans="1:23" s="75" customFormat="1" x14ac:dyDescent="0.3">
      <c r="A31" s="105" t="s">
        <v>1813</v>
      </c>
      <c r="B31" s="62"/>
      <c r="C31" s="59" t="s">
        <v>1611</v>
      </c>
      <c r="D31" s="59" t="s">
        <v>1631</v>
      </c>
      <c r="E31" s="59" t="s">
        <v>65</v>
      </c>
      <c r="F31" s="60">
        <v>214</v>
      </c>
      <c r="G31" s="59" t="s">
        <v>42</v>
      </c>
      <c r="H31" s="63" t="s">
        <v>1632</v>
      </c>
      <c r="I31" s="63" t="s">
        <v>1633</v>
      </c>
      <c r="J31" s="76">
        <v>1738</v>
      </c>
      <c r="K31" s="63" t="s">
        <v>1567</v>
      </c>
      <c r="L31" s="60">
        <v>17</v>
      </c>
      <c r="M31" s="59" t="s">
        <v>1563</v>
      </c>
      <c r="N31" s="97">
        <v>17</v>
      </c>
      <c r="O31" s="61">
        <v>23</v>
      </c>
      <c r="P31" s="59"/>
      <c r="Q31" s="59"/>
      <c r="R31" s="59"/>
      <c r="S31" s="59"/>
      <c r="T31" s="59"/>
      <c r="U31" s="59" t="s">
        <v>1974</v>
      </c>
      <c r="V31" s="59"/>
      <c r="W31" s="59" t="str">
        <f>VLOOKUP(J:J,[18]Sheet2!A$1:B$65536,2,0)</f>
        <v>OŠ Kneza Mislava</v>
      </c>
    </row>
    <row r="32" spans="1:23" s="75" customFormat="1" x14ac:dyDescent="0.3">
      <c r="A32" s="105" t="s">
        <v>1814</v>
      </c>
      <c r="B32" s="62"/>
      <c r="C32" s="59" t="s">
        <v>1630</v>
      </c>
      <c r="D32" s="59" t="s">
        <v>1645</v>
      </c>
      <c r="E32" s="59" t="s">
        <v>65</v>
      </c>
      <c r="F32" s="60">
        <v>214</v>
      </c>
      <c r="G32" s="59" t="s">
        <v>42</v>
      </c>
      <c r="H32" s="63" t="s">
        <v>1604</v>
      </c>
      <c r="I32" s="63" t="s">
        <v>1642</v>
      </c>
      <c r="J32" s="60">
        <v>1766</v>
      </c>
      <c r="K32" s="63" t="s">
        <v>1564</v>
      </c>
      <c r="L32" s="60">
        <v>17</v>
      </c>
      <c r="M32" s="59" t="s">
        <v>1563</v>
      </c>
      <c r="N32" s="97">
        <v>18</v>
      </c>
      <c r="O32" s="61">
        <v>22</v>
      </c>
      <c r="P32" s="59"/>
      <c r="Q32" s="59"/>
      <c r="R32" s="59"/>
      <c r="S32" s="59"/>
      <c r="T32" s="59"/>
      <c r="U32" s="59" t="s">
        <v>1975</v>
      </c>
      <c r="V32" s="59"/>
      <c r="W32" s="59" t="str">
        <f>VLOOKUP(J:J,[9]Sheet2!A$1:B$65536,2,0)</f>
        <v>OŠ Kman-Kocunar</v>
      </c>
    </row>
    <row r="33" spans="1:23" s="75" customFormat="1" x14ac:dyDescent="0.3">
      <c r="A33" s="105" t="s">
        <v>1815</v>
      </c>
      <c r="B33" s="62"/>
      <c r="C33" s="59" t="s">
        <v>1562</v>
      </c>
      <c r="D33" s="59" t="s">
        <v>1760</v>
      </c>
      <c r="E33" s="59" t="s">
        <v>65</v>
      </c>
      <c r="F33" s="60">
        <v>214</v>
      </c>
      <c r="G33" s="59" t="s">
        <v>42</v>
      </c>
      <c r="H33" s="63" t="s">
        <v>1599</v>
      </c>
      <c r="I33" s="63" t="s">
        <v>1601</v>
      </c>
      <c r="J33" s="60">
        <v>1748</v>
      </c>
      <c r="K33" s="63" t="s">
        <v>1602</v>
      </c>
      <c r="L33" s="60">
        <v>17</v>
      </c>
      <c r="M33" s="59" t="s">
        <v>1563</v>
      </c>
      <c r="N33" s="97">
        <v>19</v>
      </c>
      <c r="O33" s="61">
        <v>20</v>
      </c>
      <c r="P33" s="59"/>
      <c r="Q33" s="59"/>
      <c r="R33" s="59"/>
      <c r="S33" s="59"/>
      <c r="T33" s="59"/>
      <c r="U33" s="59" t="s">
        <v>1976</v>
      </c>
      <c r="V33" s="59"/>
      <c r="W33" s="59" t="s">
        <v>1088</v>
      </c>
    </row>
    <row r="34" spans="1:23" x14ac:dyDescent="0.3">
      <c r="A34" s="105" t="s">
        <v>1855</v>
      </c>
      <c r="B34" s="88"/>
      <c r="C34" s="85" t="s">
        <v>1656</v>
      </c>
      <c r="D34" s="85" t="s">
        <v>1657</v>
      </c>
      <c r="E34" s="85" t="s">
        <v>65</v>
      </c>
      <c r="F34" s="86">
        <v>214</v>
      </c>
      <c r="G34" s="85" t="s">
        <v>42</v>
      </c>
      <c r="H34" s="89" t="s">
        <v>1652</v>
      </c>
      <c r="I34" s="89" t="s">
        <v>1653</v>
      </c>
      <c r="J34" s="86">
        <v>1739</v>
      </c>
      <c r="K34" s="89" t="s">
        <v>1567</v>
      </c>
      <c r="L34" s="86">
        <v>17</v>
      </c>
      <c r="M34" s="85" t="s">
        <v>1563</v>
      </c>
      <c r="N34" s="97">
        <v>20</v>
      </c>
      <c r="O34" s="87">
        <v>14</v>
      </c>
      <c r="P34" s="85"/>
      <c r="Q34" s="85"/>
      <c r="R34" s="85"/>
      <c r="S34" s="85"/>
      <c r="T34" s="85"/>
      <c r="U34" s="85" t="s">
        <v>1977</v>
      </c>
      <c r="V34" s="85"/>
      <c r="W34" s="85" t="str">
        <f>VLOOKUP(J:J,[20]Sheet2!A$1:B$65536,2,0)</f>
        <v>OŠ Kneza Trpimira</v>
      </c>
    </row>
  </sheetData>
  <phoneticPr fontId="17" type="noConversion"/>
  <dataValidations count="15">
    <dataValidation allowBlank="1" showErrorMessage="1" sqref="J1:J7 J9:J33" xr:uid="{00000000-0002-0000-0100-000000000000}"/>
    <dataValidation allowBlank="1" showErrorMessage="1" sqref="J8" xr:uid="{00000000-0002-0000-0100-000001000000}">
      <formula1>0</formula1>
      <formula2>0</formula2>
    </dataValidation>
    <dataValidation type="textLength" operator="equal" allowBlank="1" showErrorMessage="1" sqref="B8:B12 B14:B33" xr:uid="{00000000-0002-0000-0100-000002000000}">
      <formula1>11</formula1>
      <formula2>0</formula2>
    </dataValidation>
    <dataValidation type="whole" allowBlank="1" showErrorMessage="1" sqref="N8 N10:N33" xr:uid="{00000000-0002-0000-0100-000003000000}">
      <formula1>1</formula1>
      <formula2>5555</formula2>
    </dataValidation>
    <dataValidation type="whole" allowBlank="1" showErrorMessage="1" sqref="F8:F23 F26:F33" xr:uid="{00000000-0002-0000-0100-000004000000}">
      <formula1>1</formula1>
      <formula2>2000</formula2>
    </dataValidation>
    <dataValidation type="list" allowBlank="1" showErrorMessage="1" sqref="G12" xr:uid="{00000000-0002-0000-0100-000005000000}">
      <formula1>$AY$1:$AY$11</formula1>
      <formula2>0</formula2>
    </dataValidation>
    <dataValidation type="list" allowBlank="1" showErrorMessage="1" sqref="G13:G17 G21:G33" xr:uid="{00000000-0002-0000-0100-000006000000}">
      <formula1>$AY$1:$AY$12</formula1>
    </dataValidation>
    <dataValidation type="list" allowBlank="1" showErrorMessage="1" sqref="G8" xr:uid="{00000000-0002-0000-0100-000007000000}">
      <formula1>$AY$1:$AY$12</formula1>
      <formula2>0</formula2>
    </dataValidation>
    <dataValidation type="list" allowBlank="1" showErrorMessage="1" sqref="G10:G11" xr:uid="{00000000-0002-0000-0100-000008000000}">
      <formula1>$AY$1:$AY$10</formula1>
    </dataValidation>
    <dataValidation type="list" allowBlank="1" showErrorMessage="1" sqref="E9:E11" xr:uid="{00000000-0002-0000-0100-000009000000}">
      <formula1>$AX$1:$AX$14</formula1>
      <formula2>0</formula2>
    </dataValidation>
    <dataValidation type="list" allowBlank="1" showErrorMessage="1" sqref="E8 E12:E17 E19:E33" xr:uid="{00000000-0002-0000-0100-00000A000000}">
      <formula1>$AX$1:$AX$19</formula1>
      <formula2>0</formula2>
    </dataValidation>
    <dataValidation type="list" allowBlank="1" showErrorMessage="1" sqref="G18" xr:uid="{00000000-0002-0000-0100-00000B000000}">
      <formula1>$AY$1:$AY$22</formula1>
    </dataValidation>
    <dataValidation type="list" allowBlank="1" showErrorMessage="1" sqref="E18" xr:uid="{00000000-0002-0000-0100-00000C000000}">
      <formula1>$AX$1:$AX$22</formula1>
      <formula2>0</formula2>
    </dataValidation>
    <dataValidation type="list" allowBlank="1" showErrorMessage="1" sqref="R8:R33" xr:uid="{00000000-0002-0000-0100-00000D000000}">
      <formula1>$BA$1:$BA$9</formula1>
      <formula2>0</formula2>
    </dataValidation>
    <dataValidation type="decimal" allowBlank="1" showErrorMessage="1" sqref="O8:O33" xr:uid="{00000000-0002-0000-0100-00000E000000}">
      <formula1>0</formula1>
      <formula2>1555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"/>
  <sheetViews>
    <sheetView zoomScaleNormal="100" workbookViewId="0">
      <selection activeCell="N37" sqref="N37"/>
    </sheetView>
  </sheetViews>
  <sheetFormatPr defaultRowHeight="14.4" x14ac:dyDescent="0.3"/>
  <cols>
    <col min="1" max="1" width="4.109375" bestFit="1" customWidth="1"/>
    <col min="2" max="2" width="13.6640625" style="33" bestFit="1" customWidth="1"/>
    <col min="3" max="3" width="15" bestFit="1" customWidth="1"/>
    <col min="4" max="4" width="12.33203125" bestFit="1" customWidth="1"/>
    <col min="5" max="5" width="12.109375" bestFit="1" customWidth="1"/>
    <col min="6" max="6" width="12.44140625" style="18" bestFit="1" customWidth="1"/>
    <col min="7" max="7" width="12.44140625" bestFit="1" customWidth="1"/>
    <col min="8" max="8" width="11.33203125" bestFit="1" customWidth="1"/>
    <col min="9" max="9" width="16" bestFit="1" customWidth="1"/>
    <col min="10" max="10" width="10.44140625" style="18" bestFit="1" customWidth="1"/>
    <col min="11" max="11" width="11.6640625" bestFit="1" customWidth="1"/>
    <col min="12" max="12" width="11" style="18" bestFit="1" customWidth="1"/>
    <col min="13" max="13" width="24" bestFit="1" customWidth="1"/>
    <col min="14" max="14" width="15.109375" style="114" bestFit="1" customWidth="1"/>
    <col min="15" max="15" width="6.33203125" bestFit="1" customWidth="1"/>
    <col min="16" max="20" width="3" customWidth="1"/>
    <col min="21" max="21" width="14.5546875" bestFit="1" customWidth="1"/>
    <col min="22" max="22" width="12.33203125" bestFit="1" customWidth="1"/>
    <col min="23" max="23" width="26.5546875" bestFit="1" customWidth="1"/>
  </cols>
  <sheetData>
    <row r="1" spans="1:23" x14ac:dyDescent="0.3">
      <c r="A1" s="3"/>
      <c r="B1" s="31"/>
      <c r="C1" s="5"/>
      <c r="D1" s="5"/>
      <c r="E1" s="5"/>
      <c r="F1" s="17"/>
      <c r="G1" s="5"/>
      <c r="H1" s="5"/>
      <c r="I1" s="5"/>
      <c r="J1" s="17"/>
      <c r="K1" s="5"/>
      <c r="L1" s="17"/>
      <c r="M1" s="5"/>
      <c r="N1" s="112"/>
      <c r="O1" s="5"/>
      <c r="P1" s="5"/>
      <c r="Q1" s="5"/>
      <c r="R1" s="5"/>
      <c r="S1" s="5"/>
      <c r="T1" s="5"/>
      <c r="U1" s="5"/>
      <c r="V1" s="5"/>
      <c r="W1" s="5"/>
    </row>
    <row r="2" spans="1:23" x14ac:dyDescent="0.3">
      <c r="A2" s="3"/>
      <c r="B2" s="31"/>
      <c r="C2" s="5"/>
      <c r="D2" s="5"/>
      <c r="E2" s="5"/>
      <c r="F2" s="17"/>
      <c r="G2" s="5"/>
      <c r="H2" s="5"/>
      <c r="I2" s="5"/>
      <c r="J2" s="17"/>
      <c r="K2" s="5"/>
      <c r="L2" s="17"/>
      <c r="M2" s="5"/>
      <c r="N2" s="112"/>
      <c r="O2" s="5"/>
      <c r="P2" s="5"/>
      <c r="Q2" s="5"/>
      <c r="R2" s="5"/>
      <c r="S2" s="5"/>
      <c r="T2" s="5"/>
      <c r="U2" s="5"/>
      <c r="V2" s="5"/>
      <c r="W2" s="5"/>
    </row>
    <row r="3" spans="1:23" x14ac:dyDescent="0.3">
      <c r="A3" s="3"/>
      <c r="B3" s="31"/>
      <c r="C3" s="5"/>
      <c r="D3" s="5" t="s">
        <v>1788</v>
      </c>
      <c r="E3" s="5"/>
      <c r="F3" s="17"/>
      <c r="G3" s="5"/>
      <c r="H3" s="5"/>
      <c r="I3" s="5"/>
      <c r="J3" s="17"/>
      <c r="K3" s="5"/>
      <c r="L3" s="17"/>
      <c r="M3" s="5"/>
      <c r="N3" s="112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3"/>
      <c r="B4" s="31"/>
      <c r="C4" s="5"/>
      <c r="D4" s="5"/>
      <c r="E4" s="5"/>
      <c r="F4" s="17"/>
      <c r="G4" s="5"/>
      <c r="H4" s="5"/>
      <c r="I4" s="5"/>
      <c r="J4" s="17"/>
      <c r="K4" s="5"/>
      <c r="L4" s="17"/>
      <c r="M4" s="5"/>
      <c r="N4" s="112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3"/>
      <c r="B5" s="31"/>
      <c r="C5" s="5"/>
      <c r="D5" s="5"/>
      <c r="E5" s="5"/>
      <c r="F5" s="17"/>
      <c r="G5" s="5"/>
      <c r="H5" s="5"/>
      <c r="I5" s="5"/>
      <c r="J5" s="17"/>
      <c r="K5" s="5"/>
      <c r="L5" s="17"/>
      <c r="M5" s="5"/>
      <c r="N5" s="112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3"/>
      <c r="B6" s="31"/>
      <c r="C6" s="5"/>
      <c r="D6" s="5"/>
      <c r="E6" s="5"/>
      <c r="F6" s="17"/>
      <c r="G6" s="5"/>
      <c r="H6" s="5"/>
      <c r="I6" s="5"/>
      <c r="J6" s="17"/>
      <c r="K6" s="5"/>
      <c r="L6" s="17"/>
      <c r="M6" s="5"/>
      <c r="N6" s="112"/>
      <c r="O6" s="5"/>
      <c r="P6" s="5"/>
      <c r="Q6" s="5"/>
      <c r="R6" s="5"/>
      <c r="S6" s="5"/>
      <c r="T6" s="5"/>
      <c r="U6" s="5"/>
      <c r="V6" s="5"/>
      <c r="W6" s="5"/>
    </row>
    <row r="7" spans="1:23" x14ac:dyDescent="0.3">
      <c r="A7" s="14" t="s">
        <v>20</v>
      </c>
      <c r="B7" s="32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1425</v>
      </c>
      <c r="K7" s="16" t="s">
        <v>29</v>
      </c>
      <c r="L7" s="16" t="s">
        <v>30</v>
      </c>
      <c r="M7" s="16" t="s">
        <v>31</v>
      </c>
      <c r="N7" s="113" t="s">
        <v>32</v>
      </c>
      <c r="O7" s="16" t="s">
        <v>33</v>
      </c>
      <c r="P7" s="16" t="s">
        <v>34</v>
      </c>
      <c r="Q7" s="16" t="s">
        <v>1532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1427</v>
      </c>
    </row>
    <row r="8" spans="1:23" s="103" customFormat="1" ht="15.75" customHeight="1" x14ac:dyDescent="0.3">
      <c r="A8" s="81" t="s">
        <v>1790</v>
      </c>
      <c r="B8" s="102" t="s">
        <v>1916</v>
      </c>
      <c r="C8" s="66" t="s">
        <v>1619</v>
      </c>
      <c r="D8" s="66" t="s">
        <v>1620</v>
      </c>
      <c r="E8" s="66" t="s">
        <v>65</v>
      </c>
      <c r="F8" s="67">
        <v>215</v>
      </c>
      <c r="G8" s="66" t="s">
        <v>45</v>
      </c>
      <c r="H8" s="66" t="s">
        <v>1608</v>
      </c>
      <c r="I8" s="66" t="s">
        <v>1621</v>
      </c>
      <c r="J8" s="67">
        <v>1807</v>
      </c>
      <c r="K8" s="66" t="s">
        <v>1622</v>
      </c>
      <c r="L8" s="67">
        <v>17</v>
      </c>
      <c r="M8" s="66" t="s">
        <v>1563</v>
      </c>
      <c r="N8" s="69">
        <v>1</v>
      </c>
      <c r="O8" s="69">
        <v>67</v>
      </c>
      <c r="P8" s="66"/>
      <c r="Q8" s="66"/>
      <c r="R8" s="66"/>
      <c r="S8" s="66"/>
      <c r="T8" s="66"/>
      <c r="U8" s="66" t="s">
        <v>1866</v>
      </c>
      <c r="V8" s="66"/>
      <c r="W8" s="66" t="str">
        <f>VLOOKUP(J:J,[22]Sheet2!A$1:B$65536,2,0)</f>
        <v>OŠ Grohote</v>
      </c>
    </row>
    <row r="9" spans="1:23" s="103" customFormat="1" ht="15.75" customHeight="1" x14ac:dyDescent="0.3">
      <c r="A9" s="81" t="s">
        <v>1791</v>
      </c>
      <c r="B9" s="102" t="s">
        <v>1917</v>
      </c>
      <c r="C9" s="66" t="s">
        <v>1570</v>
      </c>
      <c r="D9" s="66" t="s">
        <v>1744</v>
      </c>
      <c r="E9" s="66" t="s">
        <v>65</v>
      </c>
      <c r="F9" s="67">
        <v>215</v>
      </c>
      <c r="G9" s="66" t="s">
        <v>45</v>
      </c>
      <c r="H9" s="66" t="s">
        <v>1596</v>
      </c>
      <c r="I9" s="66" t="s">
        <v>1743</v>
      </c>
      <c r="J9" s="71">
        <v>1777</v>
      </c>
      <c r="K9" s="66" t="s">
        <v>1564</v>
      </c>
      <c r="L9" s="67">
        <v>17</v>
      </c>
      <c r="M9" s="66" t="s">
        <v>1563</v>
      </c>
      <c r="N9" s="69">
        <v>2</v>
      </c>
      <c r="O9" s="69">
        <v>66</v>
      </c>
      <c r="P9" s="66"/>
      <c r="Q9" s="66"/>
      <c r="R9" s="66"/>
      <c r="S9" s="66"/>
      <c r="T9" s="66"/>
      <c r="U9" s="66" t="s">
        <v>1867</v>
      </c>
      <c r="V9" s="66"/>
      <c r="W9" s="66" t="str">
        <f>VLOOKUP(J:J,[21]Sheet2!A$1:B$65536,2,0)</f>
        <v>OŠ Srinjine</v>
      </c>
    </row>
    <row r="10" spans="1:23" s="103" customFormat="1" ht="15.75" customHeight="1" x14ac:dyDescent="0.3">
      <c r="A10" s="81" t="s">
        <v>1792</v>
      </c>
      <c r="B10" s="102" t="s">
        <v>1918</v>
      </c>
      <c r="C10" s="66" t="s">
        <v>1710</v>
      </c>
      <c r="D10" s="66" t="s">
        <v>1711</v>
      </c>
      <c r="E10" s="66" t="s">
        <v>65</v>
      </c>
      <c r="F10" s="67">
        <v>215</v>
      </c>
      <c r="G10" s="66" t="s">
        <v>45</v>
      </c>
      <c r="H10" s="66" t="s">
        <v>1569</v>
      </c>
      <c r="I10" s="66" t="s">
        <v>1712</v>
      </c>
      <c r="J10" s="67">
        <v>1759</v>
      </c>
      <c r="K10" s="66" t="s">
        <v>1564</v>
      </c>
      <c r="L10" s="67">
        <v>17</v>
      </c>
      <c r="M10" s="66" t="s">
        <v>1563</v>
      </c>
      <c r="N10" s="69">
        <v>3</v>
      </c>
      <c r="O10" s="69">
        <v>65</v>
      </c>
      <c r="P10" s="66"/>
      <c r="Q10" s="66"/>
      <c r="R10" s="66"/>
      <c r="S10" s="66"/>
      <c r="T10" s="66"/>
      <c r="U10" s="66" t="s">
        <v>1868</v>
      </c>
      <c r="V10" s="66"/>
      <c r="W10" s="66" t="str">
        <f>VLOOKUP(J:J,[23]Sheet2!A$1:B$65536,2,0)</f>
        <v>OŠ Pojišan</v>
      </c>
    </row>
    <row r="11" spans="1:23" s="103" customFormat="1" ht="15.75" customHeight="1" x14ac:dyDescent="0.3">
      <c r="A11" s="81" t="s">
        <v>1793</v>
      </c>
      <c r="B11" s="102" t="s">
        <v>1919</v>
      </c>
      <c r="C11" s="66" t="s">
        <v>1713</v>
      </c>
      <c r="D11" s="66" t="s">
        <v>1714</v>
      </c>
      <c r="E11" s="66" t="s">
        <v>65</v>
      </c>
      <c r="F11" s="67">
        <v>215</v>
      </c>
      <c r="G11" s="66" t="s">
        <v>45</v>
      </c>
      <c r="H11" s="66" t="s">
        <v>1569</v>
      </c>
      <c r="I11" s="66" t="s">
        <v>1712</v>
      </c>
      <c r="J11" s="67">
        <v>1759</v>
      </c>
      <c r="K11" s="66" t="s">
        <v>1564</v>
      </c>
      <c r="L11" s="67">
        <v>17</v>
      </c>
      <c r="M11" s="66" t="s">
        <v>1563</v>
      </c>
      <c r="N11" s="69">
        <v>3</v>
      </c>
      <c r="O11" s="69">
        <v>65</v>
      </c>
      <c r="P11" s="66"/>
      <c r="Q11" s="66"/>
      <c r="R11" s="66"/>
      <c r="S11" s="66"/>
      <c r="T11" s="66"/>
      <c r="U11" s="66" t="s">
        <v>1869</v>
      </c>
      <c r="V11" s="66"/>
      <c r="W11" s="66" t="str">
        <f>VLOOKUP(J:J,[23]Sheet2!A$1:B$65536,2,0)</f>
        <v>OŠ Pojišan</v>
      </c>
    </row>
    <row r="12" spans="1:23" s="103" customFormat="1" ht="15.75" customHeight="1" x14ac:dyDescent="0.3">
      <c r="A12" s="81" t="s">
        <v>1794</v>
      </c>
      <c r="B12" s="102" t="s">
        <v>1920</v>
      </c>
      <c r="C12" s="66" t="s">
        <v>1590</v>
      </c>
      <c r="D12" s="66" t="s">
        <v>1716</v>
      </c>
      <c r="E12" s="66" t="s">
        <v>65</v>
      </c>
      <c r="F12" s="67">
        <v>215</v>
      </c>
      <c r="G12" s="66" t="s">
        <v>45</v>
      </c>
      <c r="H12" s="66" t="s">
        <v>1717</v>
      </c>
      <c r="I12" s="66" t="s">
        <v>1584</v>
      </c>
      <c r="J12" s="67">
        <v>1773</v>
      </c>
      <c r="K12" s="66" t="s">
        <v>1564</v>
      </c>
      <c r="L12" s="67">
        <v>17</v>
      </c>
      <c r="M12" s="66" t="s">
        <v>1563</v>
      </c>
      <c r="N12" s="69">
        <v>4</v>
      </c>
      <c r="O12" s="69">
        <v>64</v>
      </c>
      <c r="P12" s="66"/>
      <c r="Q12" s="66"/>
      <c r="R12" s="66"/>
      <c r="S12" s="66"/>
      <c r="T12" s="66"/>
      <c r="U12" s="66" t="s">
        <v>1870</v>
      </c>
      <c r="V12" s="66"/>
      <c r="W12" s="66" t="str">
        <f>VLOOKUP(J:J,[24]Sheet2!A$1:B$65536,2,0)</f>
        <v>OŠ Pujanki</v>
      </c>
    </row>
    <row r="13" spans="1:23" s="103" customFormat="1" ht="15.75" customHeight="1" x14ac:dyDescent="0.3">
      <c r="A13" s="81" t="s">
        <v>1795</v>
      </c>
      <c r="B13" s="102" t="s">
        <v>1921</v>
      </c>
      <c r="C13" s="66" t="s">
        <v>1696</v>
      </c>
      <c r="D13" s="66" t="s">
        <v>1697</v>
      </c>
      <c r="E13" s="66" t="s">
        <v>65</v>
      </c>
      <c r="F13" s="67">
        <v>215</v>
      </c>
      <c r="G13" s="66" t="s">
        <v>45</v>
      </c>
      <c r="H13" s="66" t="s">
        <v>1581</v>
      </c>
      <c r="I13" s="66" t="s">
        <v>1691</v>
      </c>
      <c r="J13" s="67">
        <v>1772</v>
      </c>
      <c r="K13" s="66" t="s">
        <v>1564</v>
      </c>
      <c r="L13" s="67">
        <v>17</v>
      </c>
      <c r="M13" s="66" t="s">
        <v>1563</v>
      </c>
      <c r="N13" s="69">
        <v>5</v>
      </c>
      <c r="O13" s="69">
        <v>61</v>
      </c>
      <c r="P13" s="66"/>
      <c r="Q13" s="66"/>
      <c r="R13" s="66"/>
      <c r="S13" s="66"/>
      <c r="T13" s="66"/>
      <c r="U13" s="66" t="s">
        <v>1871</v>
      </c>
      <c r="V13" s="66"/>
      <c r="W13" s="66" t="str">
        <f>VLOOKUP(J:J,[12]Sheet2!A$1:B$65536,2,0)</f>
        <v>OŠ Mejaši</v>
      </c>
    </row>
    <row r="14" spans="1:23" s="90" customFormat="1" ht="15.75" customHeight="1" x14ac:dyDescent="0.3">
      <c r="A14" s="94" t="s">
        <v>1796</v>
      </c>
      <c r="B14" s="98"/>
      <c r="C14" s="95" t="s">
        <v>1672</v>
      </c>
      <c r="D14" s="95" t="s">
        <v>1673</v>
      </c>
      <c r="E14" s="95" t="s">
        <v>65</v>
      </c>
      <c r="F14" s="96">
        <v>215</v>
      </c>
      <c r="G14" s="95" t="s">
        <v>45</v>
      </c>
      <c r="H14" s="95" t="s">
        <v>1628</v>
      </c>
      <c r="I14" s="95" t="s">
        <v>1674</v>
      </c>
      <c r="J14" s="99">
        <v>1706</v>
      </c>
      <c r="K14" s="95" t="s">
        <v>1627</v>
      </c>
      <c r="L14" s="96">
        <v>17</v>
      </c>
      <c r="M14" s="95" t="s">
        <v>1563</v>
      </c>
      <c r="N14" s="97">
        <v>6</v>
      </c>
      <c r="O14" s="97">
        <v>60</v>
      </c>
      <c r="P14" s="95"/>
      <c r="Q14" s="95"/>
      <c r="R14" s="95"/>
      <c r="S14" s="95"/>
      <c r="T14" s="95"/>
      <c r="U14" s="95" t="s">
        <v>1922</v>
      </c>
      <c r="V14" s="95"/>
      <c r="W14" s="95" t="s">
        <v>790</v>
      </c>
    </row>
    <row r="15" spans="1:23" s="90" customFormat="1" ht="15.75" customHeight="1" x14ac:dyDescent="0.3">
      <c r="A15" s="94" t="s">
        <v>1797</v>
      </c>
      <c r="B15" s="100"/>
      <c r="C15" s="95" t="s">
        <v>1615</v>
      </c>
      <c r="D15" s="95" t="s">
        <v>1616</v>
      </c>
      <c r="E15" s="95" t="s">
        <v>65</v>
      </c>
      <c r="F15" s="96">
        <v>213</v>
      </c>
      <c r="G15" s="95" t="s">
        <v>45</v>
      </c>
      <c r="H15" s="95" t="s">
        <v>1612</v>
      </c>
      <c r="I15" s="95" t="s">
        <v>1613</v>
      </c>
      <c r="J15" s="76">
        <v>1771</v>
      </c>
      <c r="K15" s="95" t="s">
        <v>1614</v>
      </c>
      <c r="L15" s="96">
        <v>17</v>
      </c>
      <c r="M15" s="95" t="s">
        <v>1563</v>
      </c>
      <c r="N15" s="97">
        <v>7</v>
      </c>
      <c r="O15" s="97">
        <v>59</v>
      </c>
      <c r="P15" s="95"/>
      <c r="Q15" s="95"/>
      <c r="R15" s="95"/>
      <c r="S15" s="95"/>
      <c r="T15" s="95"/>
      <c r="U15" s="95" t="s">
        <v>1923</v>
      </c>
      <c r="V15" s="95"/>
      <c r="W15" s="95" t="s">
        <v>568</v>
      </c>
    </row>
    <row r="16" spans="1:23" s="90" customFormat="1" ht="15.75" customHeight="1" x14ac:dyDescent="0.3">
      <c r="A16" s="94" t="s">
        <v>1798</v>
      </c>
      <c r="B16" s="100"/>
      <c r="C16" s="95" t="s">
        <v>1617</v>
      </c>
      <c r="D16" s="95" t="s">
        <v>1618</v>
      </c>
      <c r="E16" s="95" t="s">
        <v>65</v>
      </c>
      <c r="F16" s="96">
        <v>213</v>
      </c>
      <c r="G16" s="95" t="s">
        <v>45</v>
      </c>
      <c r="H16" s="95" t="s">
        <v>1612</v>
      </c>
      <c r="I16" s="95" t="s">
        <v>1613</v>
      </c>
      <c r="J16" s="96">
        <v>1771</v>
      </c>
      <c r="K16" s="95" t="s">
        <v>1614</v>
      </c>
      <c r="L16" s="96">
        <v>17</v>
      </c>
      <c r="M16" s="95" t="s">
        <v>1563</v>
      </c>
      <c r="N16" s="97">
        <v>7</v>
      </c>
      <c r="O16" s="97">
        <v>59</v>
      </c>
      <c r="P16" s="95"/>
      <c r="Q16" s="95"/>
      <c r="R16" s="95"/>
      <c r="S16" s="95"/>
      <c r="T16" s="95"/>
      <c r="U16" s="95" t="s">
        <v>1926</v>
      </c>
      <c r="V16" s="95"/>
      <c r="W16" s="95" t="s">
        <v>568</v>
      </c>
    </row>
    <row r="17" spans="1:23" s="90" customFormat="1" ht="15.75" customHeight="1" x14ac:dyDescent="0.3">
      <c r="A17" s="94" t="s">
        <v>1799</v>
      </c>
      <c r="B17" s="100"/>
      <c r="C17" s="95" t="s">
        <v>1598</v>
      </c>
      <c r="D17" s="95" t="s">
        <v>1724</v>
      </c>
      <c r="E17" s="95" t="s">
        <v>65</v>
      </c>
      <c r="F17" s="96">
        <v>215</v>
      </c>
      <c r="G17" s="95" t="s">
        <v>45</v>
      </c>
      <c r="H17" s="95" t="s">
        <v>1747</v>
      </c>
      <c r="I17" s="95" t="s">
        <v>1748</v>
      </c>
      <c r="J17" s="76">
        <v>1780</v>
      </c>
      <c r="K17" s="95" t="s">
        <v>1749</v>
      </c>
      <c r="L17" s="96">
        <v>17</v>
      </c>
      <c r="M17" s="95" t="s">
        <v>1563</v>
      </c>
      <c r="N17" s="97">
        <v>8</v>
      </c>
      <c r="O17" s="97">
        <v>58</v>
      </c>
      <c r="P17" s="95"/>
      <c r="Q17" s="95"/>
      <c r="R17" s="95"/>
      <c r="S17" s="95"/>
      <c r="T17" s="95"/>
      <c r="U17" s="95" t="s">
        <v>1924</v>
      </c>
      <c r="V17" s="95"/>
      <c r="W17" s="95" t="str">
        <f>VLOOKUP(J:J,[16]Sheet2!A$1:B$65536,2,0)</f>
        <v>OŠ Stobreč</v>
      </c>
    </row>
    <row r="18" spans="1:23" s="90" customFormat="1" ht="15.75" customHeight="1" x14ac:dyDescent="0.3">
      <c r="A18" s="94" t="s">
        <v>1800</v>
      </c>
      <c r="B18" s="100"/>
      <c r="C18" s="95" t="s">
        <v>1585</v>
      </c>
      <c r="D18" s="95" t="s">
        <v>1586</v>
      </c>
      <c r="E18" s="95" t="s">
        <v>65</v>
      </c>
      <c r="F18" s="96">
        <v>215</v>
      </c>
      <c r="G18" s="95" t="s">
        <v>45</v>
      </c>
      <c r="H18" s="95" t="s">
        <v>1587</v>
      </c>
      <c r="I18" s="95" t="s">
        <v>1588</v>
      </c>
      <c r="J18" s="96">
        <v>1755</v>
      </c>
      <c r="K18" s="95" t="s">
        <v>1564</v>
      </c>
      <c r="L18" s="96">
        <v>17</v>
      </c>
      <c r="M18" s="95" t="s">
        <v>1563</v>
      </c>
      <c r="N18" s="97">
        <v>9</v>
      </c>
      <c r="O18" s="97">
        <v>54</v>
      </c>
      <c r="P18" s="95"/>
      <c r="Q18" s="95"/>
      <c r="R18" s="95"/>
      <c r="S18" s="95"/>
      <c r="T18" s="95"/>
      <c r="U18" s="95" t="s">
        <v>1925</v>
      </c>
      <c r="V18" s="95"/>
      <c r="W18" s="95" t="str">
        <f>VLOOKUP(J:J,[25]Sheet2!A$1:B$65536,2,0)</f>
        <v>OŠ Bol - Split</v>
      </c>
    </row>
    <row r="19" spans="1:23" s="90" customFormat="1" ht="15.75" customHeight="1" x14ac:dyDescent="0.3">
      <c r="A19" s="94" t="s">
        <v>1801</v>
      </c>
      <c r="B19" s="100"/>
      <c r="C19" s="95" t="s">
        <v>1573</v>
      </c>
      <c r="D19" s="95" t="s">
        <v>1659</v>
      </c>
      <c r="E19" s="95" t="s">
        <v>65</v>
      </c>
      <c r="F19" s="96">
        <v>215</v>
      </c>
      <c r="G19" s="95" t="s">
        <v>45</v>
      </c>
      <c r="H19" s="95" t="s">
        <v>1652</v>
      </c>
      <c r="I19" s="95" t="s">
        <v>1653</v>
      </c>
      <c r="J19" s="96">
        <v>1739</v>
      </c>
      <c r="K19" s="95" t="s">
        <v>1567</v>
      </c>
      <c r="L19" s="96">
        <v>17</v>
      </c>
      <c r="M19" s="95" t="s">
        <v>1563</v>
      </c>
      <c r="N19" s="97">
        <v>10</v>
      </c>
      <c r="O19" s="97">
        <v>52</v>
      </c>
      <c r="P19" s="95"/>
      <c r="Q19" s="95"/>
      <c r="R19" s="95"/>
      <c r="S19" s="95"/>
      <c r="T19" s="95"/>
      <c r="U19" s="95" t="s">
        <v>1927</v>
      </c>
      <c r="V19" s="95"/>
      <c r="W19" s="95" t="str">
        <f>VLOOKUP(J:J,[20]Sheet2!A$1:B$65536,2,0)</f>
        <v>OŠ Kneza Trpimira</v>
      </c>
    </row>
    <row r="20" spans="1:23" s="90" customFormat="1" ht="15.75" customHeight="1" x14ac:dyDescent="0.3">
      <c r="A20" s="94" t="s">
        <v>1802</v>
      </c>
      <c r="B20" s="101"/>
      <c r="C20" s="95" t="s">
        <v>1853</v>
      </c>
      <c r="D20" s="95" t="s">
        <v>1846</v>
      </c>
      <c r="E20" s="95" t="s">
        <v>65</v>
      </c>
      <c r="F20" s="96">
        <v>215</v>
      </c>
      <c r="G20" s="95" t="s">
        <v>45</v>
      </c>
      <c r="H20" s="95" t="s">
        <v>1854</v>
      </c>
      <c r="I20" s="95" t="s">
        <v>1839</v>
      </c>
      <c r="J20" s="96">
        <v>1703</v>
      </c>
      <c r="K20" s="95" t="s">
        <v>1627</v>
      </c>
      <c r="L20" s="96">
        <v>17</v>
      </c>
      <c r="M20" s="95" t="s">
        <v>1563</v>
      </c>
      <c r="N20" s="97">
        <v>10</v>
      </c>
      <c r="O20" s="97">
        <v>52</v>
      </c>
      <c r="P20" s="79"/>
      <c r="Q20" s="79"/>
      <c r="R20" s="79"/>
      <c r="S20" s="79"/>
      <c r="T20" s="79"/>
      <c r="U20" s="79" t="s">
        <v>1928</v>
      </c>
      <c r="V20" s="79"/>
      <c r="W20" s="79" t="s">
        <v>718</v>
      </c>
    </row>
    <row r="21" spans="1:23" s="90" customFormat="1" ht="15.75" customHeight="1" x14ac:dyDescent="0.3">
      <c r="A21" s="94" t="s">
        <v>1803</v>
      </c>
      <c r="B21" s="100"/>
      <c r="C21" s="95" t="s">
        <v>1629</v>
      </c>
      <c r="D21" s="95" t="s">
        <v>1741</v>
      </c>
      <c r="E21" s="95" t="s">
        <v>65</v>
      </c>
      <c r="F21" s="96">
        <v>215</v>
      </c>
      <c r="G21" s="95" t="s">
        <v>45</v>
      </c>
      <c r="H21" s="95" t="s">
        <v>1736</v>
      </c>
      <c r="I21" s="95" t="s">
        <v>1737</v>
      </c>
      <c r="J21" s="96">
        <v>1756</v>
      </c>
      <c r="K21" s="95" t="s">
        <v>1564</v>
      </c>
      <c r="L21" s="96">
        <v>17</v>
      </c>
      <c r="M21" s="95" t="s">
        <v>1563</v>
      </c>
      <c r="N21" s="97">
        <v>11</v>
      </c>
      <c r="O21" s="97">
        <v>50</v>
      </c>
      <c r="P21" s="95"/>
      <c r="Q21" s="95"/>
      <c r="R21" s="95"/>
      <c r="S21" s="95"/>
      <c r="T21" s="95"/>
      <c r="U21" s="95" t="s">
        <v>1929</v>
      </c>
      <c r="V21" s="95"/>
      <c r="W21" s="95" t="str">
        <f>VLOOKUP(J:J,[17]Sheet2!A$1:B$65536,2,0)</f>
        <v>OŠ Skalice</v>
      </c>
    </row>
    <row r="22" spans="1:23" s="90" customFormat="1" ht="15.75" customHeight="1" x14ac:dyDescent="0.3">
      <c r="A22" s="94" t="s">
        <v>1804</v>
      </c>
      <c r="B22" s="100"/>
      <c r="C22" s="95" t="s">
        <v>1727</v>
      </c>
      <c r="D22" s="95" t="s">
        <v>1728</v>
      </c>
      <c r="E22" s="95" t="s">
        <v>65</v>
      </c>
      <c r="F22" s="96">
        <v>215</v>
      </c>
      <c r="G22" s="95" t="s">
        <v>45</v>
      </c>
      <c r="H22" s="95" t="s">
        <v>1575</v>
      </c>
      <c r="I22" s="95" t="s">
        <v>1720</v>
      </c>
      <c r="J22" s="96">
        <v>1692</v>
      </c>
      <c r="K22" s="95" t="s">
        <v>1721</v>
      </c>
      <c r="L22" s="96">
        <v>17</v>
      </c>
      <c r="M22" s="95" t="s">
        <v>1563</v>
      </c>
      <c r="N22" s="97">
        <v>11</v>
      </c>
      <c r="O22" s="97">
        <v>50</v>
      </c>
      <c r="P22" s="95"/>
      <c r="Q22" s="95"/>
      <c r="R22" s="95"/>
      <c r="S22" s="95"/>
      <c r="T22" s="95"/>
      <c r="U22" s="95" t="s">
        <v>1930</v>
      </c>
      <c r="V22" s="95"/>
      <c r="W22" s="95" t="str">
        <f>VLOOKUP(J:J,[6]Sheet2!A$1:B$65536,2,0)</f>
        <v>OŠ Josip Pupačić</v>
      </c>
    </row>
    <row r="23" spans="1:23" s="90" customFormat="1" ht="15.75" customHeight="1" x14ac:dyDescent="0.3">
      <c r="A23" s="94" t="s">
        <v>1805</v>
      </c>
      <c r="B23" s="101"/>
      <c r="C23" s="95" t="s">
        <v>1571</v>
      </c>
      <c r="D23" s="95" t="s">
        <v>1686</v>
      </c>
      <c r="E23" s="95" t="s">
        <v>65</v>
      </c>
      <c r="F23" s="96">
        <v>215</v>
      </c>
      <c r="G23" s="95" t="s">
        <v>45</v>
      </c>
      <c r="H23" s="98" t="s">
        <v>1683</v>
      </c>
      <c r="I23" s="98" t="s">
        <v>1684</v>
      </c>
      <c r="J23" s="96">
        <v>1757</v>
      </c>
      <c r="K23" s="98" t="s">
        <v>1614</v>
      </c>
      <c r="L23" s="96">
        <v>17</v>
      </c>
      <c r="M23" s="95" t="s">
        <v>1563</v>
      </c>
      <c r="N23" s="97">
        <v>11</v>
      </c>
      <c r="O23" s="97">
        <v>50</v>
      </c>
      <c r="P23" s="79"/>
      <c r="Q23" s="79"/>
      <c r="R23" s="79"/>
      <c r="S23" s="79"/>
      <c r="T23" s="79"/>
      <c r="U23" s="79" t="s">
        <v>1931</v>
      </c>
      <c r="V23" s="79"/>
      <c r="W23" s="79" t="s">
        <v>779</v>
      </c>
    </row>
    <row r="24" spans="1:23" s="90" customFormat="1" ht="15.75" customHeight="1" x14ac:dyDescent="0.3">
      <c r="A24" s="94" t="s">
        <v>1806</v>
      </c>
      <c r="B24" s="100"/>
      <c r="C24" s="95" t="s">
        <v>1572</v>
      </c>
      <c r="D24" s="95" t="s">
        <v>1670</v>
      </c>
      <c r="E24" s="95" t="s">
        <v>65</v>
      </c>
      <c r="F24" s="96">
        <v>215</v>
      </c>
      <c r="G24" s="95" t="s">
        <v>45</v>
      </c>
      <c r="H24" s="95" t="s">
        <v>1666</v>
      </c>
      <c r="I24" s="95" t="s">
        <v>1667</v>
      </c>
      <c r="J24" s="96">
        <v>1811</v>
      </c>
      <c r="K24" s="95" t="s">
        <v>1668</v>
      </c>
      <c r="L24" s="96">
        <v>17</v>
      </c>
      <c r="M24" s="95" t="s">
        <v>1563</v>
      </c>
      <c r="N24" s="97">
        <v>12</v>
      </c>
      <c r="O24" s="97">
        <v>48</v>
      </c>
      <c r="P24" s="95"/>
      <c r="Q24" s="95"/>
      <c r="R24" s="95"/>
      <c r="S24" s="95"/>
      <c r="T24" s="95"/>
      <c r="U24" s="95" t="s">
        <v>1932</v>
      </c>
      <c r="V24" s="95"/>
      <c r="W24" s="95" t="str">
        <f>VLOOKUP(J:J,[26]Sheet2!A$1:B$65536,2,0)</f>
        <v>OŠ Tin Ujević - Krivodol</v>
      </c>
    </row>
    <row r="25" spans="1:23" s="90" customFormat="1" ht="15.75" customHeight="1" x14ac:dyDescent="0.3">
      <c r="A25" s="94" t="s">
        <v>1807</v>
      </c>
      <c r="B25" s="100"/>
      <c r="C25" s="95" t="s">
        <v>1704</v>
      </c>
      <c r="D25" s="95" t="s">
        <v>1784</v>
      </c>
      <c r="E25" s="95" t="s">
        <v>65</v>
      </c>
      <c r="F25" s="96">
        <v>215</v>
      </c>
      <c r="G25" s="95" t="s">
        <v>45</v>
      </c>
      <c r="H25" s="95" t="s">
        <v>1733</v>
      </c>
      <c r="I25" s="95" t="s">
        <v>1780</v>
      </c>
      <c r="J25" s="76">
        <v>1774</v>
      </c>
      <c r="K25" s="95" t="s">
        <v>1781</v>
      </c>
      <c r="L25" s="96">
        <v>17</v>
      </c>
      <c r="M25" s="95" t="s">
        <v>1563</v>
      </c>
      <c r="N25" s="97">
        <v>13</v>
      </c>
      <c r="O25" s="97">
        <v>46</v>
      </c>
      <c r="P25" s="95"/>
      <c r="Q25" s="95"/>
      <c r="R25" s="95"/>
      <c r="S25" s="95"/>
      <c r="T25" s="95"/>
      <c r="U25" s="95" t="s">
        <v>1933</v>
      </c>
      <c r="V25" s="95"/>
      <c r="W25" s="95" t="str">
        <f>VLOOKUP(J:J,[2]Sheet2!A$1:B$65536,2,0)</f>
        <v>OŠ Žrnovnica</v>
      </c>
    </row>
    <row r="26" spans="1:23" s="90" customFormat="1" ht="15.75" customHeight="1" x14ac:dyDescent="0.3">
      <c r="A26" s="94" t="s">
        <v>1808</v>
      </c>
      <c r="B26" s="98"/>
      <c r="C26" s="95" t="s">
        <v>1598</v>
      </c>
      <c r="D26" s="95" t="s">
        <v>1609</v>
      </c>
      <c r="E26" s="95" t="s">
        <v>65</v>
      </c>
      <c r="F26" s="96">
        <v>215</v>
      </c>
      <c r="G26" s="95" t="s">
        <v>45</v>
      </c>
      <c r="H26" s="95" t="s">
        <v>1628</v>
      </c>
      <c r="I26" s="95" t="s">
        <v>1674</v>
      </c>
      <c r="J26" s="99">
        <v>1706</v>
      </c>
      <c r="K26" s="95" t="s">
        <v>1627</v>
      </c>
      <c r="L26" s="96">
        <v>17</v>
      </c>
      <c r="M26" s="95" t="s">
        <v>1563</v>
      </c>
      <c r="N26" s="97">
        <v>14</v>
      </c>
      <c r="O26" s="97">
        <v>44</v>
      </c>
      <c r="P26" s="95"/>
      <c r="Q26" s="95"/>
      <c r="R26" s="95"/>
      <c r="S26" s="95"/>
      <c r="T26" s="95"/>
      <c r="U26" s="95" t="s">
        <v>1934</v>
      </c>
      <c r="V26" s="95"/>
      <c r="W26" s="95" t="s">
        <v>790</v>
      </c>
    </row>
    <row r="27" spans="1:23" s="90" customFormat="1" x14ac:dyDescent="0.3">
      <c r="A27" s="94" t="s">
        <v>1809</v>
      </c>
      <c r="B27" s="100"/>
      <c r="C27" s="95" t="s">
        <v>1660</v>
      </c>
      <c r="D27" s="95" t="s">
        <v>1661</v>
      </c>
      <c r="E27" s="95" t="s">
        <v>65</v>
      </c>
      <c r="F27" s="96">
        <v>215</v>
      </c>
      <c r="G27" s="95" t="s">
        <v>45</v>
      </c>
      <c r="H27" s="95" t="s">
        <v>1652</v>
      </c>
      <c r="I27" s="95" t="s">
        <v>1653</v>
      </c>
      <c r="J27" s="96">
        <v>1739</v>
      </c>
      <c r="K27" s="95" t="s">
        <v>1567</v>
      </c>
      <c r="L27" s="96">
        <v>17</v>
      </c>
      <c r="M27" s="95" t="s">
        <v>1563</v>
      </c>
      <c r="N27" s="97">
        <v>15</v>
      </c>
      <c r="O27" s="97">
        <v>42</v>
      </c>
      <c r="P27" s="95"/>
      <c r="Q27" s="95"/>
      <c r="R27" s="95"/>
      <c r="S27" s="95"/>
      <c r="T27" s="95"/>
      <c r="U27" s="95" t="s">
        <v>1935</v>
      </c>
      <c r="V27" s="95"/>
      <c r="W27" s="95" t="str">
        <f>VLOOKUP(J:J,[20]Sheet2!A$1:B$65536,2,0)</f>
        <v>OŠ Kneza Trpimira</v>
      </c>
    </row>
    <row r="28" spans="1:23" s="90" customFormat="1" ht="15.75" customHeight="1" x14ac:dyDescent="0.3">
      <c r="A28" s="94" t="s">
        <v>1810</v>
      </c>
      <c r="B28" s="100"/>
      <c r="C28" s="95" t="s">
        <v>1664</v>
      </c>
      <c r="D28" s="95" t="s">
        <v>1665</v>
      </c>
      <c r="E28" s="95" t="s">
        <v>65</v>
      </c>
      <c r="F28" s="96">
        <v>215</v>
      </c>
      <c r="G28" s="95" t="s">
        <v>45</v>
      </c>
      <c r="H28" s="95" t="s">
        <v>1652</v>
      </c>
      <c r="I28" s="95" t="s">
        <v>1653</v>
      </c>
      <c r="J28" s="96">
        <v>1739</v>
      </c>
      <c r="K28" s="95" t="s">
        <v>1567</v>
      </c>
      <c r="L28" s="96">
        <v>17</v>
      </c>
      <c r="M28" s="95" t="s">
        <v>1563</v>
      </c>
      <c r="N28" s="97">
        <v>15</v>
      </c>
      <c r="O28" s="97">
        <v>42</v>
      </c>
      <c r="P28" s="95"/>
      <c r="Q28" s="95"/>
      <c r="R28" s="95"/>
      <c r="S28" s="95"/>
      <c r="T28" s="95"/>
      <c r="U28" s="95" t="s">
        <v>1936</v>
      </c>
      <c r="V28" s="95"/>
      <c r="W28" s="95" t="str">
        <f>VLOOKUP(J:J,[20]Sheet2!A$1:B$65536,2,0)</f>
        <v>OŠ Kneza Trpimira</v>
      </c>
    </row>
    <row r="29" spans="1:23" s="90" customFormat="1" ht="15.75" customHeight="1" x14ac:dyDescent="0.3">
      <c r="A29" s="94" t="s">
        <v>1811</v>
      </c>
      <c r="B29" s="100"/>
      <c r="C29" s="95" t="s">
        <v>1605</v>
      </c>
      <c r="D29" s="95" t="s">
        <v>1610</v>
      </c>
      <c r="E29" s="95" t="s">
        <v>65</v>
      </c>
      <c r="F29" s="96">
        <v>215</v>
      </c>
      <c r="G29" s="95" t="s">
        <v>45</v>
      </c>
      <c r="H29" s="95" t="s">
        <v>1606</v>
      </c>
      <c r="I29" s="95" t="s">
        <v>1607</v>
      </c>
      <c r="J29" s="96">
        <v>1692</v>
      </c>
      <c r="K29" s="95" t="s">
        <v>1721</v>
      </c>
      <c r="L29" s="96">
        <v>17</v>
      </c>
      <c r="M29" s="95" t="s">
        <v>1563</v>
      </c>
      <c r="N29" s="97">
        <v>15</v>
      </c>
      <c r="O29" s="97">
        <v>42</v>
      </c>
      <c r="P29" s="95"/>
      <c r="Q29" s="95"/>
      <c r="R29" s="95"/>
      <c r="S29" s="95"/>
      <c r="T29" s="95"/>
      <c r="U29" s="95" t="s">
        <v>1937</v>
      </c>
      <c r="V29" s="95"/>
      <c r="W29" s="95" t="str">
        <f>VLOOKUP(J:J,[6]Sheet2!A$1:B$65536,2,0)</f>
        <v>OŠ Josip Pupačić</v>
      </c>
    </row>
    <row r="30" spans="1:23" s="90" customFormat="1" ht="15.75" customHeight="1" x14ac:dyDescent="0.3">
      <c r="A30" s="94" t="s">
        <v>1812</v>
      </c>
      <c r="B30" s="101"/>
      <c r="C30" s="95" t="s">
        <v>1861</v>
      </c>
      <c r="D30" s="95" t="s">
        <v>1862</v>
      </c>
      <c r="E30" s="95" t="s">
        <v>65</v>
      </c>
      <c r="F30" s="96">
        <v>215</v>
      </c>
      <c r="G30" s="95" t="s">
        <v>45</v>
      </c>
      <c r="H30" s="95" t="s">
        <v>1849</v>
      </c>
      <c r="I30" s="95" t="s">
        <v>1850</v>
      </c>
      <c r="J30" s="96">
        <v>1742</v>
      </c>
      <c r="K30" s="95" t="s">
        <v>1567</v>
      </c>
      <c r="L30" s="96">
        <v>17</v>
      </c>
      <c r="M30" s="95" t="s">
        <v>1563</v>
      </c>
      <c r="N30" s="97">
        <v>16</v>
      </c>
      <c r="O30" s="97">
        <v>39</v>
      </c>
      <c r="P30" s="79"/>
      <c r="Q30" s="79"/>
      <c r="R30" s="79"/>
      <c r="S30" s="79"/>
      <c r="T30" s="79"/>
      <c r="U30" s="79" t="s">
        <v>1938</v>
      </c>
      <c r="V30" s="79"/>
      <c r="W30" s="95" t="s">
        <v>395</v>
      </c>
    </row>
    <row r="31" spans="1:23" s="90" customFormat="1" ht="15.75" customHeight="1" x14ac:dyDescent="0.3">
      <c r="A31" s="94" t="s">
        <v>1813</v>
      </c>
      <c r="B31" s="101"/>
      <c r="C31" s="95" t="s">
        <v>1572</v>
      </c>
      <c r="D31" s="95" t="s">
        <v>1859</v>
      </c>
      <c r="E31" s="95" t="s">
        <v>65</v>
      </c>
      <c r="F31" s="96">
        <v>215</v>
      </c>
      <c r="G31" s="95" t="s">
        <v>45</v>
      </c>
      <c r="H31" s="95" t="s">
        <v>1849</v>
      </c>
      <c r="I31" s="95" t="s">
        <v>1850</v>
      </c>
      <c r="J31" s="96">
        <v>1742</v>
      </c>
      <c r="K31" s="95" t="s">
        <v>1567</v>
      </c>
      <c r="L31" s="96">
        <v>17</v>
      </c>
      <c r="M31" s="95" t="s">
        <v>1563</v>
      </c>
      <c r="N31" s="97">
        <v>17</v>
      </c>
      <c r="O31" s="97">
        <v>37</v>
      </c>
      <c r="P31" s="79"/>
      <c r="Q31" s="79"/>
      <c r="R31" s="79"/>
      <c r="S31" s="79"/>
      <c r="T31" s="79"/>
      <c r="U31" s="79" t="s">
        <v>1939</v>
      </c>
      <c r="V31" s="79"/>
      <c r="W31" s="95" t="s">
        <v>395</v>
      </c>
    </row>
    <row r="32" spans="1:23" s="90" customFormat="1" ht="15.75" customHeight="1" x14ac:dyDescent="0.3">
      <c r="A32" s="94" t="s">
        <v>1814</v>
      </c>
      <c r="B32" s="100"/>
      <c r="C32" s="95" t="s">
        <v>1646</v>
      </c>
      <c r="D32" s="95" t="s">
        <v>1647</v>
      </c>
      <c r="E32" s="95" t="s">
        <v>65</v>
      </c>
      <c r="F32" s="96">
        <v>215</v>
      </c>
      <c r="G32" s="95" t="s">
        <v>45</v>
      </c>
      <c r="H32" s="95" t="s">
        <v>1604</v>
      </c>
      <c r="I32" s="95" t="s">
        <v>1642</v>
      </c>
      <c r="J32" s="96">
        <v>1766</v>
      </c>
      <c r="K32" s="95" t="s">
        <v>1564</v>
      </c>
      <c r="L32" s="96">
        <v>17</v>
      </c>
      <c r="M32" s="95" t="s">
        <v>1563</v>
      </c>
      <c r="N32" s="97">
        <v>18</v>
      </c>
      <c r="O32" s="97">
        <v>36</v>
      </c>
      <c r="P32" s="95"/>
      <c r="Q32" s="95"/>
      <c r="R32" s="95"/>
      <c r="S32" s="95"/>
      <c r="T32" s="95"/>
      <c r="U32" s="95" t="s">
        <v>1940</v>
      </c>
      <c r="V32" s="95"/>
      <c r="W32" s="95" t="str">
        <f>VLOOKUP(J:J,[9]Sheet2!A$1:B$65536,2,0)</f>
        <v>OŠ Kman-Kocunar</v>
      </c>
    </row>
    <row r="33" spans="1:23" s="90" customFormat="1" x14ac:dyDescent="0.3">
      <c r="A33" s="94" t="s">
        <v>1815</v>
      </c>
      <c r="B33" s="100"/>
      <c r="C33" s="95" t="s">
        <v>1662</v>
      </c>
      <c r="D33" s="95" t="s">
        <v>1663</v>
      </c>
      <c r="E33" s="95" t="s">
        <v>65</v>
      </c>
      <c r="F33" s="96">
        <v>215</v>
      </c>
      <c r="G33" s="95" t="s">
        <v>45</v>
      </c>
      <c r="H33" s="95" t="s">
        <v>1652</v>
      </c>
      <c r="I33" s="95" t="s">
        <v>1653</v>
      </c>
      <c r="J33" s="96">
        <v>1739</v>
      </c>
      <c r="K33" s="95" t="s">
        <v>1567</v>
      </c>
      <c r="L33" s="96">
        <v>17</v>
      </c>
      <c r="M33" s="95" t="s">
        <v>1563</v>
      </c>
      <c r="N33" s="97">
        <v>19</v>
      </c>
      <c r="O33" s="97">
        <v>35</v>
      </c>
      <c r="P33" s="95"/>
      <c r="Q33" s="95"/>
      <c r="R33" s="95"/>
      <c r="S33" s="95"/>
      <c r="T33" s="95"/>
      <c r="U33" s="95" t="s">
        <v>1941</v>
      </c>
      <c r="V33" s="95"/>
      <c r="W33" s="95" t="str">
        <f>VLOOKUP(J:J,[20]Sheet2!A$1:B$65536,2,0)</f>
        <v>OŠ Kneza Trpimira</v>
      </c>
    </row>
    <row r="34" spans="1:23" s="90" customFormat="1" x14ac:dyDescent="0.3">
      <c r="A34" s="94" t="s">
        <v>1855</v>
      </c>
      <c r="B34" s="101"/>
      <c r="C34" s="95" t="s">
        <v>1630</v>
      </c>
      <c r="D34" s="95" t="s">
        <v>1856</v>
      </c>
      <c r="E34" s="95" t="s">
        <v>65</v>
      </c>
      <c r="F34" s="96">
        <v>215</v>
      </c>
      <c r="G34" s="95" t="s">
        <v>45</v>
      </c>
      <c r="H34" s="95" t="s">
        <v>1854</v>
      </c>
      <c r="I34" s="95" t="s">
        <v>1839</v>
      </c>
      <c r="J34" s="96">
        <v>1703</v>
      </c>
      <c r="K34" s="95" t="s">
        <v>1627</v>
      </c>
      <c r="L34" s="96">
        <v>17</v>
      </c>
      <c r="M34" s="95" t="s">
        <v>1563</v>
      </c>
      <c r="N34" s="97">
        <v>20</v>
      </c>
      <c r="O34" s="97">
        <v>32</v>
      </c>
      <c r="P34" s="79"/>
      <c r="Q34" s="79"/>
      <c r="R34" s="79"/>
      <c r="S34" s="79"/>
      <c r="T34" s="79"/>
      <c r="U34" s="79" t="s">
        <v>1942</v>
      </c>
      <c r="V34" s="79"/>
      <c r="W34" s="95" t="s">
        <v>627</v>
      </c>
    </row>
    <row r="35" spans="1:23" s="90" customFormat="1" x14ac:dyDescent="0.3">
      <c r="A35" s="94" t="s">
        <v>1863</v>
      </c>
      <c r="B35" s="101"/>
      <c r="C35" s="95" t="s">
        <v>1857</v>
      </c>
      <c r="D35" s="95" t="s">
        <v>1858</v>
      </c>
      <c r="E35" s="95" t="s">
        <v>65</v>
      </c>
      <c r="F35" s="96">
        <v>215</v>
      </c>
      <c r="G35" s="95" t="s">
        <v>45</v>
      </c>
      <c r="H35" s="95" t="s">
        <v>1752</v>
      </c>
      <c r="I35" s="95" t="s">
        <v>1753</v>
      </c>
      <c r="J35" s="96">
        <v>1769</v>
      </c>
      <c r="K35" s="95" t="s">
        <v>1564</v>
      </c>
      <c r="L35" s="96">
        <v>17</v>
      </c>
      <c r="M35" s="95" t="s">
        <v>1563</v>
      </c>
      <c r="N35" s="97">
        <v>20</v>
      </c>
      <c r="O35" s="97">
        <v>32</v>
      </c>
      <c r="P35" s="79"/>
      <c r="Q35" s="79"/>
      <c r="R35" s="79"/>
      <c r="S35" s="79"/>
      <c r="T35" s="79"/>
      <c r="U35" s="79" t="s">
        <v>1943</v>
      </c>
      <c r="V35" s="79"/>
      <c r="W35" s="95" t="s">
        <v>1005</v>
      </c>
    </row>
    <row r="36" spans="1:23" s="90" customFormat="1" x14ac:dyDescent="0.3">
      <c r="A36" s="94" t="s">
        <v>1864</v>
      </c>
      <c r="B36" s="101"/>
      <c r="C36" s="95" t="s">
        <v>1572</v>
      </c>
      <c r="D36" s="95" t="s">
        <v>1860</v>
      </c>
      <c r="E36" s="95" t="s">
        <v>65</v>
      </c>
      <c r="F36" s="96">
        <v>215</v>
      </c>
      <c r="G36" s="95" t="s">
        <v>45</v>
      </c>
      <c r="H36" s="95" t="s">
        <v>1849</v>
      </c>
      <c r="I36" s="95" t="s">
        <v>1850</v>
      </c>
      <c r="J36" s="96">
        <v>1742</v>
      </c>
      <c r="K36" s="95" t="s">
        <v>1567</v>
      </c>
      <c r="L36" s="96">
        <v>17</v>
      </c>
      <c r="M36" s="95" t="s">
        <v>1563</v>
      </c>
      <c r="N36" s="97">
        <v>21</v>
      </c>
      <c r="O36" s="97">
        <v>30</v>
      </c>
      <c r="P36" s="79"/>
      <c r="Q36" s="79"/>
      <c r="R36" s="79"/>
      <c r="S36" s="79"/>
      <c r="T36" s="79"/>
      <c r="U36" s="79" t="s">
        <v>1944</v>
      </c>
      <c r="V36" s="79"/>
      <c r="W36" s="95" t="s">
        <v>395</v>
      </c>
    </row>
  </sheetData>
  <phoneticPr fontId="17" type="noConversion"/>
  <dataValidations count="18">
    <dataValidation allowBlank="1" showErrorMessage="1" sqref="J1:J13 J15:J32" xr:uid="{00000000-0002-0000-0200-000000000000}"/>
    <dataValidation type="list" allowBlank="1" showErrorMessage="1" sqref="R8:R13 R15:R32" xr:uid="{00000000-0002-0000-0200-000001000000}">
      <formula1>$BA$1:$BA$9</formula1>
      <formula2>0</formula2>
    </dataValidation>
    <dataValidation type="list" allowBlank="1" showErrorMessage="1" sqref="G8:G9 G12" xr:uid="{00000000-0002-0000-0200-000002000000}">
      <formula1>$AY$1:$AY$10</formula1>
    </dataValidation>
    <dataValidation type="list" allowBlank="1" showErrorMessage="1" sqref="G10:G11" xr:uid="{00000000-0002-0000-0200-000003000000}">
      <formula1>$AY$1:$AY$11</formula1>
      <formula2>0</formula2>
    </dataValidation>
    <dataValidation type="list" allowBlank="1" showErrorMessage="1" sqref="G13 G19:G32" xr:uid="{00000000-0002-0000-0200-000004000000}">
      <formula1>$AY$1:$AY$11</formula1>
    </dataValidation>
    <dataValidation type="list" operator="equal" allowBlank="1" showErrorMessage="1" sqref="R14" xr:uid="{00000000-0002-0000-0200-000005000000}">
      <formula1>$BA$1:$BA$9</formula1>
      <formula2>0</formula2>
    </dataValidation>
    <dataValidation type="list" operator="equal" allowBlank="1" showErrorMessage="1" sqref="G14" xr:uid="{00000000-0002-0000-0200-000006000000}">
      <formula1>$AY$1:$AY$11</formula1>
      <formula2>0</formula2>
    </dataValidation>
    <dataValidation operator="equal" allowBlank="1" showErrorMessage="1" sqref="J14" xr:uid="{00000000-0002-0000-0200-000007000000}">
      <formula1>0</formula1>
      <formula2>0</formula2>
    </dataValidation>
    <dataValidation type="list" allowBlank="1" showErrorMessage="1" sqref="E12" xr:uid="{00000000-0002-0000-0200-000008000000}">
      <formula1>$AX$1:$AX$17</formula1>
      <formula2>0</formula2>
    </dataValidation>
    <dataValidation type="list" allowBlank="1" showErrorMessage="1" sqref="E8:E9" xr:uid="{00000000-0002-0000-0200-000009000000}">
      <formula1>$AX$1:$AX$13</formula1>
      <formula2>0</formula2>
    </dataValidation>
    <dataValidation type="list" allowBlank="1" showErrorMessage="1" sqref="E13 E16 E18:E32 E10:E11" xr:uid="{00000000-0002-0000-0200-00000A000000}">
      <formula1>$AX$1:$AX$19</formula1>
      <formula2>0</formula2>
    </dataValidation>
    <dataValidation type="list" operator="equal" allowBlank="1" showErrorMessage="1" sqref="E14" xr:uid="{00000000-0002-0000-0200-00000B000000}">
      <formula1>$AX$1:$AX$19</formula1>
      <formula2>0</formula2>
    </dataValidation>
    <dataValidation type="list" allowBlank="1" showErrorMessage="1" sqref="G15 G17" xr:uid="{00000000-0002-0000-0200-00000C000000}">
      <formula1>$AY$1:$AY$22</formula1>
    </dataValidation>
    <dataValidation type="list" allowBlank="1" showErrorMessage="1" sqref="E15 E17" xr:uid="{00000000-0002-0000-0200-00000D000000}">
      <formula1>$AX$1:$AX$22</formula1>
      <formula2>0</formula2>
    </dataValidation>
    <dataValidation type="decimal" allowBlank="1" showErrorMessage="1" sqref="O8:O32" xr:uid="{00000000-0002-0000-0200-00000E000000}">
      <formula1>0</formula1>
      <formula2>1555</formula2>
    </dataValidation>
    <dataValidation type="textLength" operator="equal" allowBlank="1" showErrorMessage="1" sqref="B8:B32" xr:uid="{00000000-0002-0000-0200-00000F000000}">
      <formula1>11</formula1>
      <formula2>0</formula2>
    </dataValidation>
    <dataValidation type="whole" allowBlank="1" showErrorMessage="1" sqref="F8:F32" xr:uid="{00000000-0002-0000-0200-000010000000}">
      <formula1>1</formula1>
      <formula2>2000</formula2>
    </dataValidation>
    <dataValidation type="whole" allowBlank="1" showErrorMessage="1" sqref="N8:N32" xr:uid="{00000000-0002-0000-0200-000011000000}">
      <formula1>1</formula1>
      <formula2>5555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workbookViewId="0">
      <selection activeCell="C18" sqref="C18"/>
    </sheetView>
  </sheetViews>
  <sheetFormatPr defaultRowHeight="14.4" x14ac:dyDescent="0.3"/>
  <cols>
    <col min="1" max="1" width="9.33203125" bestFit="1" customWidth="1"/>
    <col min="2" max="2" width="13.6640625" bestFit="1" customWidth="1"/>
    <col min="3" max="3" width="12.33203125" bestFit="1" customWidth="1"/>
    <col min="4" max="4" width="10.44140625" bestFit="1" customWidth="1"/>
    <col min="5" max="5" width="12.109375" bestFit="1" customWidth="1"/>
    <col min="6" max="6" width="12.44140625" style="18" bestFit="1" customWidth="1"/>
    <col min="7" max="7" width="11.44140625" bestFit="1" customWidth="1"/>
    <col min="8" max="8" width="13.88671875" bestFit="1" customWidth="1"/>
    <col min="9" max="9" width="16.109375" bestFit="1" customWidth="1"/>
    <col min="10" max="10" width="8.88671875" bestFit="1" customWidth="1"/>
    <col min="11" max="11" width="6.88671875" bestFit="1" customWidth="1"/>
    <col min="12" max="12" width="11" style="18" bestFit="1" customWidth="1"/>
    <col min="13" max="13" width="24" bestFit="1" customWidth="1"/>
    <col min="14" max="14" width="15.109375" bestFit="1" customWidth="1"/>
    <col min="15" max="15" width="9.33203125" style="18" bestFit="1" customWidth="1"/>
    <col min="16" max="20" width="3.21875" customWidth="1"/>
    <col min="21" max="21" width="21.6640625" bestFit="1" customWidth="1"/>
    <col min="22" max="22" width="12.33203125" bestFit="1" customWidth="1"/>
    <col min="23" max="23" width="34.88671875" bestFit="1" customWidth="1"/>
  </cols>
  <sheetData>
    <row r="1" spans="1:23" x14ac:dyDescent="0.3">
      <c r="A1" s="3"/>
      <c r="B1" s="4"/>
      <c r="C1" s="5"/>
      <c r="D1" s="5"/>
      <c r="E1" s="5"/>
      <c r="F1" s="17"/>
      <c r="G1" s="5"/>
      <c r="H1" s="5"/>
      <c r="I1" s="5"/>
      <c r="J1" s="5"/>
      <c r="K1" s="5"/>
      <c r="L1" s="17"/>
      <c r="M1" s="5"/>
      <c r="N1" s="5"/>
      <c r="O1" s="17"/>
      <c r="P1" s="5"/>
      <c r="Q1" s="5"/>
      <c r="R1" s="5"/>
      <c r="S1" s="5"/>
      <c r="T1" s="5"/>
      <c r="U1" s="5"/>
      <c r="V1" s="5"/>
      <c r="W1" s="5"/>
    </row>
    <row r="2" spans="1:23" x14ac:dyDescent="0.3">
      <c r="A2" s="3"/>
      <c r="B2" s="4"/>
      <c r="C2" s="5"/>
      <c r="D2" s="5"/>
      <c r="E2" s="5"/>
      <c r="F2" s="17"/>
      <c r="G2" s="5"/>
      <c r="H2" s="5"/>
      <c r="I2" s="5"/>
      <c r="J2" s="5"/>
      <c r="K2" s="5"/>
      <c r="L2" s="17"/>
      <c r="M2" s="5"/>
      <c r="N2" s="5"/>
      <c r="O2" s="17"/>
      <c r="P2" s="5"/>
      <c r="Q2" s="5"/>
      <c r="R2" s="5"/>
      <c r="S2" s="5"/>
      <c r="T2" s="5"/>
      <c r="U2" s="5"/>
      <c r="V2" s="5"/>
      <c r="W2" s="5"/>
    </row>
    <row r="3" spans="1:23" x14ac:dyDescent="0.3">
      <c r="A3" s="3"/>
      <c r="B3" s="4"/>
      <c r="C3" s="5"/>
      <c r="D3" s="5" t="s">
        <v>1789</v>
      </c>
      <c r="E3" s="5"/>
      <c r="F3" s="17"/>
      <c r="G3" s="5"/>
      <c r="H3" s="5"/>
      <c r="I3" s="5"/>
      <c r="J3" s="5"/>
      <c r="K3" s="5"/>
      <c r="L3" s="17"/>
      <c r="M3" s="5"/>
      <c r="N3" s="5"/>
      <c r="O3" s="17"/>
      <c r="P3" s="5"/>
      <c r="Q3" s="5"/>
      <c r="R3" s="5"/>
      <c r="S3" s="5"/>
      <c r="T3" s="5"/>
      <c r="U3" s="5"/>
      <c r="V3" s="5"/>
      <c r="W3" s="5"/>
    </row>
    <row r="4" spans="1:23" x14ac:dyDescent="0.3">
      <c r="A4" s="3"/>
      <c r="B4" s="4"/>
      <c r="C4" s="5"/>
      <c r="D4" s="5"/>
      <c r="E4" s="5"/>
      <c r="F4" s="17"/>
      <c r="G4" s="5"/>
      <c r="H4" s="5"/>
      <c r="I4" s="5"/>
      <c r="J4" s="5"/>
      <c r="K4" s="5"/>
      <c r="L4" s="17"/>
      <c r="M4" s="5"/>
      <c r="N4" s="5"/>
      <c r="O4" s="17"/>
      <c r="P4" s="5"/>
      <c r="Q4" s="5"/>
      <c r="R4" s="5"/>
      <c r="S4" s="5"/>
      <c r="T4" s="5"/>
      <c r="U4" s="5"/>
      <c r="V4" s="5"/>
      <c r="W4" s="5"/>
    </row>
    <row r="5" spans="1:23" x14ac:dyDescent="0.3">
      <c r="A5" s="3"/>
      <c r="B5" s="4"/>
      <c r="C5" s="5"/>
      <c r="D5" s="5"/>
      <c r="E5" s="5"/>
      <c r="F5" s="17"/>
      <c r="G5" s="5"/>
      <c r="H5" s="5"/>
      <c r="I5" s="5"/>
      <c r="J5" s="5"/>
      <c r="K5" s="5"/>
      <c r="L5" s="17"/>
      <c r="M5" s="5"/>
      <c r="N5" s="5"/>
      <c r="O5" s="17"/>
      <c r="P5" s="5"/>
      <c r="Q5" s="5"/>
      <c r="R5" s="5"/>
      <c r="S5" s="5"/>
      <c r="T5" s="5"/>
      <c r="U5" s="5"/>
      <c r="V5" s="5"/>
      <c r="W5" s="5"/>
    </row>
    <row r="6" spans="1:23" x14ac:dyDescent="0.3">
      <c r="A6" s="3"/>
      <c r="B6" s="4"/>
      <c r="C6" s="5"/>
      <c r="D6" s="5"/>
      <c r="E6" s="5"/>
      <c r="F6" s="17"/>
      <c r="G6" s="5"/>
      <c r="H6" s="5"/>
      <c r="I6" s="5"/>
      <c r="J6" s="5"/>
      <c r="K6" s="5"/>
      <c r="L6" s="17"/>
      <c r="M6" s="5"/>
      <c r="N6" s="5"/>
      <c r="O6" s="17"/>
      <c r="P6" s="5"/>
      <c r="Q6" s="5"/>
      <c r="R6" s="5"/>
      <c r="S6" s="5"/>
      <c r="T6" s="5"/>
      <c r="U6" s="5"/>
      <c r="V6" s="5"/>
      <c r="W6" s="5"/>
    </row>
    <row r="7" spans="1:23" x14ac:dyDescent="0.3">
      <c r="A7" s="14" t="s">
        <v>20</v>
      </c>
      <c r="B7" s="15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1425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1532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1427</v>
      </c>
    </row>
    <row r="8" spans="1:23" s="103" customFormat="1" x14ac:dyDescent="0.3">
      <c r="A8" s="82" t="s">
        <v>1790</v>
      </c>
      <c r="B8" s="43" t="s">
        <v>1952</v>
      </c>
      <c r="C8" s="44" t="s">
        <v>1643</v>
      </c>
      <c r="D8" s="44" t="s">
        <v>1650</v>
      </c>
      <c r="E8" s="44" t="s">
        <v>65</v>
      </c>
      <c r="F8" s="45">
        <v>216</v>
      </c>
      <c r="G8" s="44" t="s">
        <v>48</v>
      </c>
      <c r="H8" s="44" t="s">
        <v>1604</v>
      </c>
      <c r="I8" s="44" t="s">
        <v>1642</v>
      </c>
      <c r="J8" s="44">
        <v>1766</v>
      </c>
      <c r="K8" s="44" t="s">
        <v>1564</v>
      </c>
      <c r="L8" s="45">
        <v>17</v>
      </c>
      <c r="M8" s="44" t="s">
        <v>1563</v>
      </c>
      <c r="N8" s="44">
        <v>1</v>
      </c>
      <c r="O8" s="45">
        <v>61</v>
      </c>
      <c r="P8" s="44"/>
      <c r="Q8" s="44"/>
      <c r="R8" s="44"/>
      <c r="S8" s="44"/>
      <c r="T8" s="44"/>
      <c r="U8" s="44" t="s">
        <v>1884</v>
      </c>
      <c r="V8" s="44"/>
      <c r="W8" s="44" t="str">
        <f>VLOOKUP(J:J,[9]Sheet2!A$1:B$65536,2,0)</f>
        <v>OŠ Kman-Kocunar</v>
      </c>
    </row>
    <row r="9" spans="1:23" s="103" customFormat="1" x14ac:dyDescent="0.3">
      <c r="A9" s="82" t="s">
        <v>1791</v>
      </c>
      <c r="B9" s="43" t="s">
        <v>1945</v>
      </c>
      <c r="C9" s="44" t="s">
        <v>1759</v>
      </c>
      <c r="D9" s="44" t="s">
        <v>1687</v>
      </c>
      <c r="E9" s="44" t="s">
        <v>65</v>
      </c>
      <c r="F9" s="45">
        <v>216</v>
      </c>
      <c r="G9" s="44" t="s">
        <v>48</v>
      </c>
      <c r="H9" s="44" t="s">
        <v>1562</v>
      </c>
      <c r="I9" s="44" t="s">
        <v>1609</v>
      </c>
      <c r="J9" s="44">
        <v>1763</v>
      </c>
      <c r="K9" s="44" t="s">
        <v>1564</v>
      </c>
      <c r="L9" s="45">
        <v>17</v>
      </c>
      <c r="M9" s="44" t="s">
        <v>1563</v>
      </c>
      <c r="N9" s="44">
        <v>2</v>
      </c>
      <c r="O9" s="45">
        <v>56</v>
      </c>
      <c r="P9" s="44"/>
      <c r="Q9" s="44"/>
      <c r="R9" s="44"/>
      <c r="S9" s="44"/>
      <c r="T9" s="44"/>
      <c r="U9" s="44" t="s">
        <v>1885</v>
      </c>
      <c r="V9" s="44"/>
      <c r="W9" s="44" t="s">
        <v>1053</v>
      </c>
    </row>
    <row r="10" spans="1:23" s="103" customFormat="1" x14ac:dyDescent="0.3">
      <c r="A10" s="82" t="s">
        <v>1792</v>
      </c>
      <c r="B10" s="43" t="s">
        <v>1946</v>
      </c>
      <c r="C10" s="44" t="s">
        <v>1648</v>
      </c>
      <c r="D10" s="44" t="s">
        <v>1583</v>
      </c>
      <c r="E10" s="44" t="s">
        <v>65</v>
      </c>
      <c r="F10" s="45">
        <v>216</v>
      </c>
      <c r="G10" s="44" t="s">
        <v>48</v>
      </c>
      <c r="H10" s="44" t="s">
        <v>1722</v>
      </c>
      <c r="I10" s="44" t="s">
        <v>1723</v>
      </c>
      <c r="J10" s="44">
        <v>1692</v>
      </c>
      <c r="K10" s="44" t="s">
        <v>1721</v>
      </c>
      <c r="L10" s="45">
        <v>17</v>
      </c>
      <c r="M10" s="44" t="s">
        <v>1563</v>
      </c>
      <c r="N10" s="44">
        <v>3</v>
      </c>
      <c r="O10" s="45">
        <v>53</v>
      </c>
      <c r="P10" s="44"/>
      <c r="Q10" s="44"/>
      <c r="R10" s="44"/>
      <c r="S10" s="44"/>
      <c r="T10" s="44"/>
      <c r="U10" s="44" t="s">
        <v>1886</v>
      </c>
      <c r="V10" s="44"/>
      <c r="W10" s="44" t="str">
        <f>VLOOKUP(J:J,[6]Sheet2!A$1:B$65536,2,0)</f>
        <v>OŠ Josip Pupačić</v>
      </c>
    </row>
    <row r="11" spans="1:23" s="103" customFormat="1" x14ac:dyDescent="0.3">
      <c r="A11" s="82" t="s">
        <v>1793</v>
      </c>
      <c r="B11" s="43" t="s">
        <v>1947</v>
      </c>
      <c r="C11" s="44" t="s">
        <v>1706</v>
      </c>
      <c r="D11" s="44" t="s">
        <v>1707</v>
      </c>
      <c r="E11" s="44" t="s">
        <v>65</v>
      </c>
      <c r="F11" s="45">
        <v>216</v>
      </c>
      <c r="G11" s="44" t="s">
        <v>48</v>
      </c>
      <c r="H11" s="44" t="s">
        <v>1702</v>
      </c>
      <c r="I11" s="44" t="s">
        <v>1703</v>
      </c>
      <c r="J11" s="44">
        <v>1770</v>
      </c>
      <c r="K11" s="44" t="s">
        <v>1614</v>
      </c>
      <c r="L11" s="45">
        <v>17</v>
      </c>
      <c r="M11" s="44" t="s">
        <v>1563</v>
      </c>
      <c r="N11" s="44">
        <v>4</v>
      </c>
      <c r="O11" s="45">
        <v>52</v>
      </c>
      <c r="P11" s="44"/>
      <c r="Q11" s="44"/>
      <c r="R11" s="44"/>
      <c r="S11" s="44"/>
      <c r="T11" s="44"/>
      <c r="U11" s="44" t="s">
        <v>1887</v>
      </c>
      <c r="V11" s="44"/>
      <c r="W11" s="44" t="str">
        <f>VLOOKUP(J:J,[10]Sheet2!A$1:B$65536,2,0)</f>
        <v>OŠ Mertojak</v>
      </c>
    </row>
    <row r="12" spans="1:23" s="103" customFormat="1" x14ac:dyDescent="0.3">
      <c r="A12" s="82" t="s">
        <v>1794</v>
      </c>
      <c r="B12" s="43" t="s">
        <v>1948</v>
      </c>
      <c r="C12" s="44" t="s">
        <v>1708</v>
      </c>
      <c r="D12" s="44" t="s">
        <v>1709</v>
      </c>
      <c r="E12" s="44" t="s">
        <v>65</v>
      </c>
      <c r="F12" s="45">
        <v>216</v>
      </c>
      <c r="G12" s="44" t="s">
        <v>48</v>
      </c>
      <c r="H12" s="44" t="s">
        <v>1702</v>
      </c>
      <c r="I12" s="44" t="s">
        <v>1703</v>
      </c>
      <c r="J12" s="44">
        <v>1770</v>
      </c>
      <c r="K12" s="44" t="s">
        <v>1614</v>
      </c>
      <c r="L12" s="45">
        <v>17</v>
      </c>
      <c r="M12" s="44" t="s">
        <v>1563</v>
      </c>
      <c r="N12" s="44">
        <v>5</v>
      </c>
      <c r="O12" s="45">
        <v>46</v>
      </c>
      <c r="P12" s="44"/>
      <c r="Q12" s="44"/>
      <c r="R12" s="44"/>
      <c r="S12" s="44"/>
      <c r="T12" s="44"/>
      <c r="U12" s="44" t="s">
        <v>1888</v>
      </c>
      <c r="V12" s="44"/>
      <c r="W12" s="44" t="str">
        <f>VLOOKUP(J:J,[10]Sheet2!A$1:B$65536,2,0)</f>
        <v>OŠ Mertojak</v>
      </c>
    </row>
    <row r="13" spans="1:23" s="90" customFormat="1" x14ac:dyDescent="0.3">
      <c r="A13" s="83" t="s">
        <v>1795</v>
      </c>
      <c r="B13" s="91"/>
      <c r="C13" s="92" t="s">
        <v>1623</v>
      </c>
      <c r="D13" s="92" t="s">
        <v>1624</v>
      </c>
      <c r="E13" s="92" t="s">
        <v>65</v>
      </c>
      <c r="F13" s="93">
        <v>216</v>
      </c>
      <c r="G13" s="92" t="s">
        <v>48</v>
      </c>
      <c r="H13" s="92" t="s">
        <v>1625</v>
      </c>
      <c r="I13" s="92" t="s">
        <v>1626</v>
      </c>
      <c r="J13" s="92">
        <v>1703</v>
      </c>
      <c r="K13" s="92" t="s">
        <v>1627</v>
      </c>
      <c r="L13" s="93">
        <v>17</v>
      </c>
      <c r="M13" s="92" t="s">
        <v>1563</v>
      </c>
      <c r="N13" s="92">
        <v>6</v>
      </c>
      <c r="O13" s="93">
        <v>44</v>
      </c>
      <c r="P13" s="92"/>
      <c r="Q13" s="92"/>
      <c r="R13" s="92"/>
      <c r="S13" s="92"/>
      <c r="T13" s="92"/>
      <c r="U13" s="92" t="s">
        <v>1949</v>
      </c>
      <c r="V13" s="92"/>
      <c r="W13" s="92" t="s">
        <v>1785</v>
      </c>
    </row>
    <row r="14" spans="1:23" s="90" customFormat="1" x14ac:dyDescent="0.3">
      <c r="A14" s="83" t="s">
        <v>1796</v>
      </c>
      <c r="B14" s="91"/>
      <c r="C14" s="92" t="s">
        <v>1599</v>
      </c>
      <c r="D14" s="92" t="s">
        <v>1730</v>
      </c>
      <c r="E14" s="92" t="s">
        <v>65</v>
      </c>
      <c r="F14" s="93">
        <v>216</v>
      </c>
      <c r="G14" s="92" t="s">
        <v>48</v>
      </c>
      <c r="H14" s="92" t="s">
        <v>1729</v>
      </c>
      <c r="I14" s="92" t="s">
        <v>1720</v>
      </c>
      <c r="J14" s="92">
        <v>1692</v>
      </c>
      <c r="K14" s="92" t="s">
        <v>1721</v>
      </c>
      <c r="L14" s="93">
        <v>17</v>
      </c>
      <c r="M14" s="92" t="s">
        <v>1563</v>
      </c>
      <c r="N14" s="92">
        <v>7</v>
      </c>
      <c r="O14" s="93">
        <v>38</v>
      </c>
      <c r="P14" s="92"/>
      <c r="Q14" s="92"/>
      <c r="R14" s="92"/>
      <c r="S14" s="92"/>
      <c r="T14" s="92"/>
      <c r="U14" s="92" t="s">
        <v>1950</v>
      </c>
      <c r="V14" s="92"/>
      <c r="W14" s="92" t="str">
        <f>VLOOKUP(J:J,[6]Sheet2!A$1:B$65536,2,0)</f>
        <v>OŠ Josip Pupačić</v>
      </c>
    </row>
    <row r="15" spans="1:23" s="90" customFormat="1" x14ac:dyDescent="0.3">
      <c r="A15" s="83" t="s">
        <v>1797</v>
      </c>
      <c r="B15" s="91"/>
      <c r="C15" s="92" t="s">
        <v>1637</v>
      </c>
      <c r="D15" s="92" t="s">
        <v>1638</v>
      </c>
      <c r="E15" s="92" t="s">
        <v>65</v>
      </c>
      <c r="F15" s="93">
        <v>216</v>
      </c>
      <c r="G15" s="92" t="s">
        <v>48</v>
      </c>
      <c r="H15" s="92" t="s">
        <v>1632</v>
      </c>
      <c r="I15" s="92" t="s">
        <v>1633</v>
      </c>
      <c r="J15" s="104">
        <v>1738</v>
      </c>
      <c r="K15" s="92" t="s">
        <v>1567</v>
      </c>
      <c r="L15" s="93">
        <v>17</v>
      </c>
      <c r="M15" s="92" t="s">
        <v>1563</v>
      </c>
      <c r="N15" s="92">
        <v>8</v>
      </c>
      <c r="O15" s="93">
        <v>34</v>
      </c>
      <c r="P15" s="92"/>
      <c r="Q15" s="92"/>
      <c r="R15" s="92"/>
      <c r="S15" s="92"/>
      <c r="T15" s="92"/>
      <c r="U15" s="92" t="s">
        <v>1951</v>
      </c>
      <c r="V15" s="92"/>
      <c r="W15" s="92" t="str">
        <f>VLOOKUP(J:J,[18]Sheet2!A$1:B$65536,2,0)</f>
        <v>OŠ Kneza Mislava</v>
      </c>
    </row>
  </sheetData>
  <sortState xmlns:xlrd2="http://schemas.microsoft.com/office/spreadsheetml/2017/richdata2" ref="A8:W15">
    <sortCondition descending="1" ref="O8"/>
  </sortState>
  <phoneticPr fontId="17" type="noConversion"/>
  <dataValidations count="15">
    <dataValidation allowBlank="1" showErrorMessage="1" sqref="J1:J9 J11:J15" xr:uid="{00000000-0002-0000-0300-000000000000}"/>
    <dataValidation type="textLength" operator="equal" allowBlank="1" showErrorMessage="1" sqref="B8 B10:B15" xr:uid="{00000000-0002-0000-0300-000001000000}">
      <formula1>11</formula1>
      <formula2>0</formula2>
    </dataValidation>
    <dataValidation type="list" allowBlank="1" showErrorMessage="1" sqref="R8:R9 R11:R15" xr:uid="{00000000-0002-0000-0300-000002000000}">
      <formula1>$BA$1:$BA$8</formula1>
      <formula2>0</formula2>
    </dataValidation>
    <dataValidation type="list" allowBlank="1" showErrorMessage="1" sqref="G9 G13:G15" xr:uid="{00000000-0002-0000-0300-000003000000}">
      <formula1>$AY$1:$AY$9</formula1>
    </dataValidation>
    <dataValidation type="list" operator="equal" allowBlank="1" showErrorMessage="1" sqref="R10" xr:uid="{00000000-0002-0000-0300-000004000000}">
      <formula1>$BA$1:$BA$8</formula1>
      <formula2>0</formula2>
    </dataValidation>
    <dataValidation type="list" operator="equal" allowBlank="1" showErrorMessage="1" sqref="G10" xr:uid="{00000000-0002-0000-0300-000005000000}">
      <formula1>$AY$1:$AY$9</formula1>
      <formula2>0</formula2>
    </dataValidation>
    <dataValidation operator="equal" allowBlank="1" showErrorMessage="1" sqref="J10" xr:uid="{00000000-0002-0000-0300-000006000000}">
      <formula1>0</formula1>
      <formula2>0</formula2>
    </dataValidation>
    <dataValidation type="list" allowBlank="1" showErrorMessage="1" sqref="G8" xr:uid="{00000000-0002-0000-0300-000007000000}">
      <formula1>$AY$1:$AY$8</formula1>
    </dataValidation>
    <dataValidation type="list" allowBlank="1" showErrorMessage="1" sqref="E8" xr:uid="{00000000-0002-0000-0300-000008000000}">
      <formula1>$AX$1:$AX$10</formula1>
      <formula2>0</formula2>
    </dataValidation>
    <dataValidation type="list" allowBlank="1" showErrorMessage="1" sqref="E9 E11:E15" xr:uid="{00000000-0002-0000-0300-000009000000}">
      <formula1>$AX$1:$AX$13</formula1>
      <formula2>0</formula2>
    </dataValidation>
    <dataValidation type="list" allowBlank="1" showErrorMessage="1" sqref="G11:G12" xr:uid="{00000000-0002-0000-0300-00000A000000}">
      <formula1>$AY$1:$AY$13</formula1>
    </dataValidation>
    <dataValidation type="list" operator="equal" allowBlank="1" showErrorMessage="1" sqref="E10" xr:uid="{00000000-0002-0000-0300-00000B000000}">
      <formula1>$AX$1:$AX$13</formula1>
      <formula2>0</formula2>
    </dataValidation>
    <dataValidation type="decimal" allowBlank="1" showErrorMessage="1" sqref="O8:O15" xr:uid="{00000000-0002-0000-0300-00000C000000}">
      <formula1>0</formula1>
      <formula2>1555</formula2>
    </dataValidation>
    <dataValidation type="whole" allowBlank="1" showErrorMessage="1" sqref="F8:F15" xr:uid="{00000000-0002-0000-0300-00000D000000}">
      <formula1>1</formula1>
      <formula2>2000</formula2>
    </dataValidation>
    <dataValidation type="whole" allowBlank="1" showErrorMessage="1" sqref="N8:N15" xr:uid="{00000000-0002-0000-0300-00000E000000}">
      <formula1>1</formula1>
      <formula2>5555</formula2>
    </dataValidation>
  </dataValidations>
  <pageMargins left="0.7" right="0.7" top="0.75" bottom="0.75" header="0.3" footer="0.3"/>
  <pageSetup paperSize="9" orientation="portrait" r:id="rId1"/>
  <ignoredErrors>
    <ignoredError sqref="B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46"/>
  <sheetViews>
    <sheetView workbookViewId="0"/>
  </sheetViews>
  <sheetFormatPr defaultRowHeight="14.4" x14ac:dyDescent="0.3"/>
  <cols>
    <col min="2" max="2" width="70.33203125" bestFit="1" customWidth="1"/>
  </cols>
  <sheetData>
    <row r="1" spans="1:2" x14ac:dyDescent="0.3">
      <c r="A1">
        <v>4052</v>
      </c>
      <c r="B1" t="s">
        <v>1526</v>
      </c>
    </row>
    <row r="2" spans="1:2" x14ac:dyDescent="0.3">
      <c r="A2" s="11">
        <v>3126</v>
      </c>
      <c r="B2" s="11" t="s">
        <v>2</v>
      </c>
    </row>
    <row r="3" spans="1:2" x14ac:dyDescent="0.3">
      <c r="A3" s="11">
        <v>3127</v>
      </c>
      <c r="B3" s="11" t="s">
        <v>6</v>
      </c>
    </row>
    <row r="4" spans="1:2" x14ac:dyDescent="0.3">
      <c r="A4" s="11">
        <v>4027</v>
      </c>
      <c r="B4" s="11" t="s">
        <v>1428</v>
      </c>
    </row>
    <row r="5" spans="1:2" x14ac:dyDescent="0.3">
      <c r="A5" s="11">
        <v>2675</v>
      </c>
      <c r="B5" s="11" t="s">
        <v>10</v>
      </c>
    </row>
    <row r="6" spans="1:2" x14ac:dyDescent="0.3">
      <c r="A6" s="11">
        <v>1940</v>
      </c>
      <c r="B6" s="11" t="s">
        <v>1429</v>
      </c>
    </row>
    <row r="7" spans="1:2" x14ac:dyDescent="0.3">
      <c r="A7" s="11">
        <v>3070</v>
      </c>
      <c r="B7" s="11" t="s">
        <v>18</v>
      </c>
    </row>
    <row r="8" spans="1:2" x14ac:dyDescent="0.3">
      <c r="A8" s="11">
        <v>4028</v>
      </c>
      <c r="B8" s="11" t="s">
        <v>1430</v>
      </c>
    </row>
    <row r="9" spans="1:2" x14ac:dyDescent="0.3">
      <c r="A9" s="11">
        <v>2138</v>
      </c>
      <c r="B9" s="11" t="s">
        <v>43</v>
      </c>
    </row>
    <row r="10" spans="1:2" x14ac:dyDescent="0.3">
      <c r="A10" s="11">
        <v>799</v>
      </c>
      <c r="B10" s="11" t="s">
        <v>46</v>
      </c>
    </row>
    <row r="11" spans="1:2" x14ac:dyDescent="0.3">
      <c r="A11" s="11">
        <v>62</v>
      </c>
      <c r="B11" s="11" t="s">
        <v>49</v>
      </c>
    </row>
    <row r="12" spans="1:2" x14ac:dyDescent="0.3">
      <c r="A12" s="11">
        <v>365</v>
      </c>
      <c r="B12" s="11" t="s">
        <v>1431</v>
      </c>
    </row>
    <row r="13" spans="1:2" x14ac:dyDescent="0.3">
      <c r="A13" s="11">
        <v>2340</v>
      </c>
      <c r="B13" s="11" t="s">
        <v>57</v>
      </c>
    </row>
    <row r="14" spans="1:2" x14ac:dyDescent="0.3">
      <c r="A14" s="11">
        <v>2320</v>
      </c>
      <c r="B14" s="11" t="s">
        <v>61</v>
      </c>
    </row>
    <row r="15" spans="1:2" x14ac:dyDescent="0.3">
      <c r="A15" s="11">
        <v>1361</v>
      </c>
      <c r="B15" s="11" t="s">
        <v>1432</v>
      </c>
    </row>
    <row r="16" spans="1:2" x14ac:dyDescent="0.3">
      <c r="A16" s="11">
        <v>3093</v>
      </c>
      <c r="B16" s="11" t="s">
        <v>66</v>
      </c>
    </row>
    <row r="17" spans="1:2" x14ac:dyDescent="0.3">
      <c r="A17">
        <v>4060</v>
      </c>
      <c r="B17" t="s">
        <v>1539</v>
      </c>
    </row>
    <row r="18" spans="1:2" x14ac:dyDescent="0.3">
      <c r="A18" s="11">
        <v>3050</v>
      </c>
      <c r="B18" s="11" t="s">
        <v>67</v>
      </c>
    </row>
    <row r="19" spans="1:2" x14ac:dyDescent="0.3">
      <c r="A19" s="11">
        <v>2345</v>
      </c>
      <c r="B19" s="11" t="s">
        <v>69</v>
      </c>
    </row>
    <row r="20" spans="1:2" x14ac:dyDescent="0.3">
      <c r="A20" s="11">
        <v>3065</v>
      </c>
      <c r="B20" s="11" t="s">
        <v>70</v>
      </c>
    </row>
    <row r="21" spans="1:2" x14ac:dyDescent="0.3">
      <c r="A21" s="11">
        <v>653</v>
      </c>
      <c r="B21" s="11" t="s">
        <v>71</v>
      </c>
    </row>
    <row r="22" spans="1:2" x14ac:dyDescent="0.3">
      <c r="A22" s="11">
        <v>3094</v>
      </c>
      <c r="B22" s="11" t="s">
        <v>73</v>
      </c>
    </row>
    <row r="23" spans="1:2" x14ac:dyDescent="0.3">
      <c r="A23" s="11">
        <v>2339</v>
      </c>
      <c r="B23" s="11" t="s">
        <v>75</v>
      </c>
    </row>
    <row r="24" spans="1:2" x14ac:dyDescent="0.3">
      <c r="A24" s="11">
        <v>3082</v>
      </c>
      <c r="B24" s="11" t="s">
        <v>76</v>
      </c>
    </row>
    <row r="25" spans="1:2" x14ac:dyDescent="0.3">
      <c r="A25" s="11">
        <v>467</v>
      </c>
      <c r="B25" s="11" t="s">
        <v>77</v>
      </c>
    </row>
    <row r="26" spans="1:2" x14ac:dyDescent="0.3">
      <c r="A26" s="11">
        <v>2338</v>
      </c>
      <c r="B26" s="11" t="s">
        <v>79</v>
      </c>
    </row>
    <row r="27" spans="1:2" x14ac:dyDescent="0.3">
      <c r="A27" s="11">
        <v>166</v>
      </c>
      <c r="B27" s="11" t="s">
        <v>80</v>
      </c>
    </row>
    <row r="28" spans="1:2" x14ac:dyDescent="0.3">
      <c r="A28" s="11">
        <v>553</v>
      </c>
      <c r="B28" s="11" t="s">
        <v>81</v>
      </c>
    </row>
    <row r="29" spans="1:2" x14ac:dyDescent="0.3">
      <c r="A29" s="11">
        <v>966</v>
      </c>
      <c r="B29" s="11" t="s">
        <v>82</v>
      </c>
    </row>
    <row r="30" spans="1:2" x14ac:dyDescent="0.3">
      <c r="A30" s="11">
        <v>536</v>
      </c>
      <c r="B30" s="11" t="s">
        <v>83</v>
      </c>
    </row>
    <row r="31" spans="1:2" x14ac:dyDescent="0.3">
      <c r="A31" s="11">
        <v>3048</v>
      </c>
      <c r="B31" s="11" t="s">
        <v>84</v>
      </c>
    </row>
    <row r="32" spans="1:2" x14ac:dyDescent="0.3">
      <c r="A32" s="11">
        <v>3117</v>
      </c>
      <c r="B32" s="11" t="s">
        <v>85</v>
      </c>
    </row>
    <row r="33" spans="1:2" x14ac:dyDescent="0.3">
      <c r="A33" s="11">
        <v>646</v>
      </c>
      <c r="B33" s="11" t="s">
        <v>1506</v>
      </c>
    </row>
    <row r="34" spans="1:2" x14ac:dyDescent="0.3">
      <c r="A34" s="11">
        <v>690</v>
      </c>
      <c r="B34" s="11" t="s">
        <v>1507</v>
      </c>
    </row>
    <row r="35" spans="1:2" x14ac:dyDescent="0.3">
      <c r="A35" s="11">
        <v>4010</v>
      </c>
      <c r="B35" s="11" t="s">
        <v>86</v>
      </c>
    </row>
    <row r="36" spans="1:2" x14ac:dyDescent="0.3">
      <c r="A36" s="11">
        <v>2726</v>
      </c>
      <c r="B36" s="11" t="s">
        <v>87</v>
      </c>
    </row>
    <row r="37" spans="1:2" x14ac:dyDescent="0.3">
      <c r="A37" s="11">
        <v>2407</v>
      </c>
      <c r="B37" s="11" t="s">
        <v>88</v>
      </c>
    </row>
    <row r="38" spans="1:2" x14ac:dyDescent="0.3">
      <c r="A38" s="11">
        <v>4029</v>
      </c>
      <c r="B38" s="11" t="s">
        <v>1433</v>
      </c>
    </row>
    <row r="39" spans="1:2" x14ac:dyDescent="0.3">
      <c r="A39" s="11">
        <v>2539</v>
      </c>
      <c r="B39" s="11" t="s">
        <v>89</v>
      </c>
    </row>
    <row r="40" spans="1:2" x14ac:dyDescent="0.3">
      <c r="A40" s="11">
        <v>2584</v>
      </c>
      <c r="B40" s="11" t="s">
        <v>90</v>
      </c>
    </row>
    <row r="41" spans="1:2" x14ac:dyDescent="0.3">
      <c r="A41" s="11">
        <v>2739</v>
      </c>
      <c r="B41" s="11" t="s">
        <v>91</v>
      </c>
    </row>
    <row r="42" spans="1:2" x14ac:dyDescent="0.3">
      <c r="A42" s="11">
        <v>3128</v>
      </c>
      <c r="B42" s="11" t="s">
        <v>92</v>
      </c>
    </row>
    <row r="43" spans="1:2" x14ac:dyDescent="0.3">
      <c r="A43" s="11">
        <v>2432</v>
      </c>
      <c r="B43" s="11" t="s">
        <v>93</v>
      </c>
    </row>
    <row r="44" spans="1:2" x14ac:dyDescent="0.3">
      <c r="A44" s="11">
        <v>2693</v>
      </c>
      <c r="B44" s="11" t="s">
        <v>94</v>
      </c>
    </row>
    <row r="45" spans="1:2" x14ac:dyDescent="0.3">
      <c r="A45" s="11">
        <v>2676</v>
      </c>
      <c r="B45" s="11" t="s">
        <v>95</v>
      </c>
    </row>
    <row r="46" spans="1:2" x14ac:dyDescent="0.3">
      <c r="A46" s="11">
        <v>2583</v>
      </c>
      <c r="B46" s="11" t="s">
        <v>96</v>
      </c>
    </row>
    <row r="47" spans="1:2" x14ac:dyDescent="0.3">
      <c r="A47" s="11">
        <v>2440</v>
      </c>
      <c r="B47" s="11" t="s">
        <v>97</v>
      </c>
    </row>
    <row r="48" spans="1:2" x14ac:dyDescent="0.3">
      <c r="A48" s="11">
        <v>2554</v>
      </c>
      <c r="B48" s="11" t="s">
        <v>98</v>
      </c>
    </row>
    <row r="49" spans="1:2" x14ac:dyDescent="0.3">
      <c r="A49" s="11">
        <v>2600</v>
      </c>
      <c r="B49" s="11" t="s">
        <v>100</v>
      </c>
    </row>
    <row r="50" spans="1:2" x14ac:dyDescent="0.3">
      <c r="A50" s="11">
        <v>2497</v>
      </c>
      <c r="B50" s="11" t="s">
        <v>101</v>
      </c>
    </row>
    <row r="51" spans="1:2" x14ac:dyDescent="0.3">
      <c r="A51" s="11">
        <v>2661</v>
      </c>
      <c r="B51" s="11" t="s">
        <v>102</v>
      </c>
    </row>
    <row r="52" spans="1:2" x14ac:dyDescent="0.3">
      <c r="A52" s="11">
        <v>2386</v>
      </c>
      <c r="B52" s="11" t="s">
        <v>103</v>
      </c>
    </row>
    <row r="53" spans="1:2" x14ac:dyDescent="0.3">
      <c r="A53" s="11">
        <v>2571</v>
      </c>
      <c r="B53" s="11" t="s">
        <v>104</v>
      </c>
    </row>
    <row r="54" spans="1:2" x14ac:dyDescent="0.3">
      <c r="A54" s="11">
        <v>2356</v>
      </c>
      <c r="B54" s="11" t="s">
        <v>105</v>
      </c>
    </row>
    <row r="55" spans="1:2" x14ac:dyDescent="0.3">
      <c r="A55" s="11">
        <v>2590</v>
      </c>
      <c r="B55" s="11" t="s">
        <v>106</v>
      </c>
    </row>
    <row r="56" spans="1:2" x14ac:dyDescent="0.3">
      <c r="A56" s="11">
        <v>2541</v>
      </c>
      <c r="B56" s="11" t="s">
        <v>1434</v>
      </c>
    </row>
    <row r="57" spans="1:2" x14ac:dyDescent="0.3">
      <c r="A57" s="11">
        <v>4008</v>
      </c>
      <c r="B57" s="11" t="s">
        <v>99</v>
      </c>
    </row>
    <row r="58" spans="1:2" x14ac:dyDescent="0.3">
      <c r="A58" s="11">
        <v>2456</v>
      </c>
      <c r="B58" s="11" t="s">
        <v>107</v>
      </c>
    </row>
    <row r="59" spans="1:2" x14ac:dyDescent="0.3">
      <c r="A59" s="11">
        <v>2352</v>
      </c>
      <c r="B59" s="11" t="s">
        <v>108</v>
      </c>
    </row>
    <row r="60" spans="1:2" x14ac:dyDescent="0.3">
      <c r="A60" s="11">
        <v>2532</v>
      </c>
      <c r="B60" s="11" t="s">
        <v>109</v>
      </c>
    </row>
    <row r="61" spans="1:2" x14ac:dyDescent="0.3">
      <c r="A61" s="11">
        <v>2512</v>
      </c>
      <c r="B61" s="11" t="s">
        <v>110</v>
      </c>
    </row>
    <row r="62" spans="1:2" x14ac:dyDescent="0.3">
      <c r="A62" s="11">
        <v>2625</v>
      </c>
      <c r="B62" s="11" t="s">
        <v>111</v>
      </c>
    </row>
    <row r="63" spans="1:2" x14ac:dyDescent="0.3">
      <c r="A63" s="11">
        <v>2392</v>
      </c>
      <c r="B63" s="11" t="s">
        <v>112</v>
      </c>
    </row>
    <row r="64" spans="1:2" x14ac:dyDescent="0.3">
      <c r="A64" s="11">
        <v>2464</v>
      </c>
      <c r="B64" s="11" t="s">
        <v>113</v>
      </c>
    </row>
    <row r="65" spans="1:2" x14ac:dyDescent="0.3">
      <c r="A65" s="11">
        <v>2722</v>
      </c>
      <c r="B65" s="11" t="s">
        <v>114</v>
      </c>
    </row>
    <row r="66" spans="1:2" x14ac:dyDescent="0.3">
      <c r="A66" s="11">
        <v>2408</v>
      </c>
      <c r="B66" s="11" t="s">
        <v>115</v>
      </c>
    </row>
    <row r="67" spans="1:2" x14ac:dyDescent="0.3">
      <c r="A67" s="11">
        <v>2506</v>
      </c>
      <c r="B67" s="11" t="s">
        <v>116</v>
      </c>
    </row>
    <row r="68" spans="1:2" x14ac:dyDescent="0.3">
      <c r="A68" s="11">
        <v>2545</v>
      </c>
      <c r="B68" s="11" t="s">
        <v>117</v>
      </c>
    </row>
    <row r="69" spans="1:2" x14ac:dyDescent="0.3">
      <c r="A69" s="11">
        <v>2616</v>
      </c>
      <c r="B69" s="11" t="s">
        <v>118</v>
      </c>
    </row>
    <row r="70" spans="1:2" x14ac:dyDescent="0.3">
      <c r="A70" s="11">
        <v>2721</v>
      </c>
      <c r="B70" s="11" t="s">
        <v>119</v>
      </c>
    </row>
    <row r="71" spans="1:2" x14ac:dyDescent="0.3">
      <c r="A71" s="11">
        <v>4061</v>
      </c>
      <c r="B71" s="11" t="s">
        <v>1542</v>
      </c>
    </row>
    <row r="72" spans="1:2" x14ac:dyDescent="0.3">
      <c r="A72" s="11">
        <v>2609</v>
      </c>
      <c r="B72" s="11" t="s">
        <v>120</v>
      </c>
    </row>
    <row r="73" spans="1:2" x14ac:dyDescent="0.3">
      <c r="A73" s="11">
        <v>2564</v>
      </c>
      <c r="B73" s="11" t="s">
        <v>121</v>
      </c>
    </row>
    <row r="74" spans="1:2" x14ac:dyDescent="0.3">
      <c r="A74" s="11">
        <v>2724</v>
      </c>
      <c r="B74" s="11" t="s">
        <v>122</v>
      </c>
    </row>
    <row r="75" spans="1:2" x14ac:dyDescent="0.3">
      <c r="A75" s="11">
        <v>2690</v>
      </c>
      <c r="B75" t="s">
        <v>1551</v>
      </c>
    </row>
    <row r="76" spans="1:2" x14ac:dyDescent="0.3">
      <c r="A76" s="11">
        <v>2496</v>
      </c>
      <c r="B76" s="11" t="s">
        <v>123</v>
      </c>
    </row>
    <row r="77" spans="1:2" x14ac:dyDescent="0.3">
      <c r="A77" s="11">
        <v>2542</v>
      </c>
      <c r="B77" s="11" t="s">
        <v>124</v>
      </c>
    </row>
    <row r="78" spans="1:2" x14ac:dyDescent="0.3">
      <c r="A78" s="11">
        <v>2461</v>
      </c>
      <c r="B78" s="11" t="s">
        <v>125</v>
      </c>
    </row>
    <row r="79" spans="1:2" x14ac:dyDescent="0.3">
      <c r="A79" s="11">
        <v>2353</v>
      </c>
      <c r="B79" s="11" t="s">
        <v>126</v>
      </c>
    </row>
    <row r="80" spans="1:2" x14ac:dyDescent="0.3">
      <c r="A80" s="11">
        <v>2367</v>
      </c>
      <c r="B80" s="11" t="s">
        <v>127</v>
      </c>
    </row>
    <row r="81" spans="1:2" x14ac:dyDescent="0.3">
      <c r="A81" s="11">
        <v>2575</v>
      </c>
      <c r="B81" s="11" t="s">
        <v>128</v>
      </c>
    </row>
    <row r="82" spans="1:2" x14ac:dyDescent="0.3">
      <c r="A82" s="11">
        <v>2537</v>
      </c>
      <c r="B82" s="11" t="s">
        <v>129</v>
      </c>
    </row>
    <row r="83" spans="1:2" x14ac:dyDescent="0.3">
      <c r="A83" s="11">
        <v>2403</v>
      </c>
      <c r="B83" s="11" t="s">
        <v>1561</v>
      </c>
    </row>
    <row r="84" spans="1:2" x14ac:dyDescent="0.3">
      <c r="A84" s="11">
        <v>2429</v>
      </c>
      <c r="B84" s="11" t="s">
        <v>130</v>
      </c>
    </row>
    <row r="85" spans="1:2" x14ac:dyDescent="0.3">
      <c r="A85" s="11">
        <v>2439</v>
      </c>
      <c r="B85" s="11" t="s">
        <v>131</v>
      </c>
    </row>
    <row r="86" spans="1:2" x14ac:dyDescent="0.3">
      <c r="A86" s="11">
        <v>2607</v>
      </c>
      <c r="B86" s="11" t="s">
        <v>132</v>
      </c>
    </row>
    <row r="87" spans="1:2" x14ac:dyDescent="0.3">
      <c r="A87" s="11">
        <v>2421</v>
      </c>
      <c r="B87" s="11" t="s">
        <v>133</v>
      </c>
    </row>
    <row r="88" spans="1:2" x14ac:dyDescent="0.3">
      <c r="A88" s="11">
        <v>2602</v>
      </c>
      <c r="B88" s="11" t="s">
        <v>134</v>
      </c>
    </row>
    <row r="89" spans="1:2" x14ac:dyDescent="0.3">
      <c r="A89" s="11">
        <v>2677</v>
      </c>
      <c r="B89" s="11" t="s">
        <v>135</v>
      </c>
    </row>
    <row r="90" spans="1:2" x14ac:dyDescent="0.3">
      <c r="A90" s="11">
        <v>2448</v>
      </c>
      <c r="B90" s="11" t="s">
        <v>136</v>
      </c>
    </row>
    <row r="91" spans="1:2" x14ac:dyDescent="0.3">
      <c r="A91" s="11">
        <v>2422</v>
      </c>
      <c r="B91" s="11" t="s">
        <v>137</v>
      </c>
    </row>
    <row r="92" spans="1:2" x14ac:dyDescent="0.3">
      <c r="A92" s="11">
        <v>2520</v>
      </c>
      <c r="B92" s="11" t="s">
        <v>138</v>
      </c>
    </row>
    <row r="93" spans="1:2" x14ac:dyDescent="0.3">
      <c r="A93" s="11">
        <v>4047</v>
      </c>
      <c r="B93" s="11" t="s">
        <v>1512</v>
      </c>
    </row>
    <row r="94" spans="1:2" x14ac:dyDescent="0.3">
      <c r="A94">
        <v>2483</v>
      </c>
      <c r="B94" t="s">
        <v>139</v>
      </c>
    </row>
    <row r="95" spans="1:2" x14ac:dyDescent="0.3">
      <c r="A95" s="11">
        <v>2776</v>
      </c>
      <c r="B95" s="11" t="s">
        <v>140</v>
      </c>
    </row>
    <row r="96" spans="1:2" x14ac:dyDescent="0.3">
      <c r="A96" s="11">
        <v>2652</v>
      </c>
      <c r="B96" s="11" t="s">
        <v>141</v>
      </c>
    </row>
    <row r="97" spans="1:2" x14ac:dyDescent="0.3">
      <c r="A97" s="11">
        <v>2425</v>
      </c>
      <c r="B97" s="11" t="s">
        <v>142</v>
      </c>
    </row>
    <row r="98" spans="1:2" x14ac:dyDescent="0.3">
      <c r="A98" s="11">
        <v>4014</v>
      </c>
      <c r="B98" s="11" t="s">
        <v>143</v>
      </c>
    </row>
    <row r="99" spans="1:2" x14ac:dyDescent="0.3">
      <c r="A99" s="11">
        <v>2522</v>
      </c>
      <c r="B99" s="11" t="s">
        <v>144</v>
      </c>
    </row>
    <row r="100" spans="1:2" x14ac:dyDescent="0.3">
      <c r="A100" s="11">
        <v>2390</v>
      </c>
      <c r="B100" s="11" t="s">
        <v>145</v>
      </c>
    </row>
    <row r="101" spans="1:2" x14ac:dyDescent="0.3">
      <c r="A101" s="11">
        <v>2709</v>
      </c>
      <c r="B101" s="11" t="s">
        <v>146</v>
      </c>
    </row>
    <row r="102" spans="1:2" x14ac:dyDescent="0.3">
      <c r="A102" s="11">
        <v>4022</v>
      </c>
      <c r="B102" s="11" t="s">
        <v>1435</v>
      </c>
    </row>
    <row r="103" spans="1:2" x14ac:dyDescent="0.3">
      <c r="A103" s="11">
        <v>2509</v>
      </c>
      <c r="B103" s="11" t="s">
        <v>147</v>
      </c>
    </row>
    <row r="104" spans="1:2" x14ac:dyDescent="0.3">
      <c r="A104" s="11">
        <v>2582</v>
      </c>
      <c r="B104" s="11" t="s">
        <v>148</v>
      </c>
    </row>
    <row r="105" spans="1:2" x14ac:dyDescent="0.3">
      <c r="A105" s="11">
        <v>2686</v>
      </c>
      <c r="B105" s="11" t="s">
        <v>149</v>
      </c>
    </row>
    <row r="106" spans="1:2" x14ac:dyDescent="0.3">
      <c r="A106" s="11">
        <v>2504</v>
      </c>
      <c r="B106" s="11" t="s">
        <v>150</v>
      </c>
    </row>
    <row r="107" spans="1:2" x14ac:dyDescent="0.3">
      <c r="A107" s="11">
        <v>2489</v>
      </c>
      <c r="B107" s="11" t="s">
        <v>151</v>
      </c>
    </row>
    <row r="108" spans="1:2" x14ac:dyDescent="0.3">
      <c r="A108" s="11">
        <v>2657</v>
      </c>
      <c r="B108" s="11" t="s">
        <v>152</v>
      </c>
    </row>
    <row r="109" spans="1:2" x14ac:dyDescent="0.3">
      <c r="A109" s="11">
        <v>4012</v>
      </c>
      <c r="B109" s="11" t="s">
        <v>153</v>
      </c>
    </row>
    <row r="110" spans="1:2" x14ac:dyDescent="0.3">
      <c r="A110" s="11">
        <v>2381</v>
      </c>
      <c r="B110" s="11" t="s">
        <v>154</v>
      </c>
    </row>
    <row r="111" spans="1:2" x14ac:dyDescent="0.3">
      <c r="A111" s="11">
        <v>2703</v>
      </c>
      <c r="B111" s="11" t="s">
        <v>155</v>
      </c>
    </row>
    <row r="112" spans="1:2" x14ac:dyDescent="0.3">
      <c r="A112" s="11">
        <v>2357</v>
      </c>
      <c r="B112" s="11" t="s">
        <v>156</v>
      </c>
    </row>
    <row r="113" spans="1:2" x14ac:dyDescent="0.3">
      <c r="A113" s="11">
        <v>2521</v>
      </c>
      <c r="B113" s="11" t="s">
        <v>157</v>
      </c>
    </row>
    <row r="114" spans="1:2" x14ac:dyDescent="0.3">
      <c r="A114" s="11">
        <v>2589</v>
      </c>
      <c r="B114" s="11" t="s">
        <v>158</v>
      </c>
    </row>
    <row r="115" spans="1:2" x14ac:dyDescent="0.3">
      <c r="A115" s="11">
        <v>2595</v>
      </c>
      <c r="B115" s="11" t="s">
        <v>159</v>
      </c>
    </row>
    <row r="116" spans="1:2" x14ac:dyDescent="0.3">
      <c r="A116" s="11">
        <v>2642</v>
      </c>
      <c r="B116" s="11" t="s">
        <v>1436</v>
      </c>
    </row>
    <row r="117" spans="1:2" x14ac:dyDescent="0.3">
      <c r="A117" s="11">
        <v>4021</v>
      </c>
      <c r="B117" s="11" t="s">
        <v>1437</v>
      </c>
    </row>
    <row r="118" spans="1:2" x14ac:dyDescent="0.3">
      <c r="A118" s="11">
        <v>552</v>
      </c>
      <c r="B118" s="11" t="s">
        <v>160</v>
      </c>
    </row>
    <row r="119" spans="1:2" x14ac:dyDescent="0.3">
      <c r="A119" s="11">
        <v>2337</v>
      </c>
      <c r="B119" s="11" t="s">
        <v>161</v>
      </c>
    </row>
    <row r="120" spans="1:2" x14ac:dyDescent="0.3">
      <c r="A120" s="11">
        <v>1252</v>
      </c>
      <c r="B120" s="11" t="s">
        <v>162</v>
      </c>
    </row>
    <row r="121" spans="1:2" x14ac:dyDescent="0.3">
      <c r="A121" s="11">
        <v>3139</v>
      </c>
      <c r="B121" s="11" t="s">
        <v>163</v>
      </c>
    </row>
    <row r="122" spans="1:2" x14ac:dyDescent="0.3">
      <c r="A122" s="11">
        <v>652</v>
      </c>
      <c r="B122" s="11" t="s">
        <v>164</v>
      </c>
    </row>
    <row r="123" spans="1:2" x14ac:dyDescent="0.3">
      <c r="A123" s="11">
        <v>1685</v>
      </c>
      <c r="B123" s="11" t="s">
        <v>165</v>
      </c>
    </row>
    <row r="124" spans="1:2" x14ac:dyDescent="0.3">
      <c r="A124" s="11">
        <v>31</v>
      </c>
      <c r="B124" s="11" t="s">
        <v>166</v>
      </c>
    </row>
    <row r="125" spans="1:2" x14ac:dyDescent="0.3">
      <c r="A125" s="11">
        <v>2851</v>
      </c>
      <c r="B125" s="11" t="s">
        <v>167</v>
      </c>
    </row>
    <row r="126" spans="1:2" x14ac:dyDescent="0.3">
      <c r="A126" s="11">
        <v>298</v>
      </c>
      <c r="B126" s="11" t="s">
        <v>168</v>
      </c>
    </row>
    <row r="127" spans="1:2" x14ac:dyDescent="0.3">
      <c r="A127" s="11">
        <v>1384</v>
      </c>
      <c r="B127" s="11" t="s">
        <v>169</v>
      </c>
    </row>
    <row r="128" spans="1:2" x14ac:dyDescent="0.3">
      <c r="A128" s="11">
        <v>1555</v>
      </c>
      <c r="B128" s="11" t="s">
        <v>170</v>
      </c>
    </row>
    <row r="129" spans="1:2" x14ac:dyDescent="0.3">
      <c r="A129" s="11">
        <v>803</v>
      </c>
      <c r="B129" s="11" t="s">
        <v>171</v>
      </c>
    </row>
    <row r="130" spans="1:2" x14ac:dyDescent="0.3">
      <c r="A130" s="11">
        <v>1981</v>
      </c>
      <c r="B130" s="11" t="s">
        <v>172</v>
      </c>
    </row>
    <row r="131" spans="1:2" x14ac:dyDescent="0.3">
      <c r="A131" s="11">
        <v>965</v>
      </c>
      <c r="B131" s="11" t="s">
        <v>173</v>
      </c>
    </row>
    <row r="132" spans="1:2" x14ac:dyDescent="0.3">
      <c r="A132" s="11">
        <v>4026</v>
      </c>
      <c r="B132" s="11" t="s">
        <v>1438</v>
      </c>
    </row>
    <row r="133" spans="1:2" x14ac:dyDescent="0.3">
      <c r="A133" s="11">
        <v>1779</v>
      </c>
      <c r="B133" s="11" t="s">
        <v>174</v>
      </c>
    </row>
    <row r="134" spans="1:2" x14ac:dyDescent="0.3">
      <c r="A134" s="11">
        <v>2588</v>
      </c>
      <c r="B134" s="11" t="s">
        <v>175</v>
      </c>
    </row>
    <row r="135" spans="1:2" x14ac:dyDescent="0.3">
      <c r="A135" s="11">
        <v>366</v>
      </c>
      <c r="B135" s="11" t="s">
        <v>176</v>
      </c>
    </row>
    <row r="136" spans="1:2" x14ac:dyDescent="0.3">
      <c r="A136" s="11">
        <v>1691</v>
      </c>
      <c r="B136" s="11" t="s">
        <v>177</v>
      </c>
    </row>
    <row r="137" spans="1:2" x14ac:dyDescent="0.3">
      <c r="A137" s="11">
        <v>2853</v>
      </c>
      <c r="B137" t="s">
        <v>1541</v>
      </c>
    </row>
    <row r="138" spans="1:2" x14ac:dyDescent="0.3">
      <c r="A138" s="11">
        <v>2332</v>
      </c>
      <c r="B138" s="11" t="s">
        <v>178</v>
      </c>
    </row>
    <row r="139" spans="1:2" x14ac:dyDescent="0.3">
      <c r="A139" s="11">
        <v>1035</v>
      </c>
      <c r="B139" s="11" t="s">
        <v>179</v>
      </c>
    </row>
    <row r="140" spans="1:2" x14ac:dyDescent="0.3">
      <c r="A140" s="11">
        <v>2846</v>
      </c>
      <c r="B140" s="11" t="s">
        <v>180</v>
      </c>
    </row>
    <row r="141" spans="1:2" x14ac:dyDescent="0.3">
      <c r="A141" s="11">
        <v>1122</v>
      </c>
      <c r="B141" s="11" t="s">
        <v>181</v>
      </c>
    </row>
    <row r="142" spans="1:2" x14ac:dyDescent="0.3">
      <c r="A142" s="11">
        <v>3137</v>
      </c>
      <c r="B142" s="11" t="s">
        <v>182</v>
      </c>
    </row>
    <row r="143" spans="1:2" x14ac:dyDescent="0.3">
      <c r="A143" s="11">
        <v>264</v>
      </c>
      <c r="B143" s="11" t="s">
        <v>183</v>
      </c>
    </row>
    <row r="144" spans="1:2" x14ac:dyDescent="0.3">
      <c r="A144" s="11">
        <v>469</v>
      </c>
      <c r="B144" s="11" t="s">
        <v>184</v>
      </c>
    </row>
    <row r="145" spans="1:2" x14ac:dyDescent="0.3">
      <c r="A145" s="11">
        <v>4020</v>
      </c>
      <c r="B145" s="11" t="s">
        <v>1439</v>
      </c>
    </row>
    <row r="146" spans="1:2" x14ac:dyDescent="0.3">
      <c r="A146" s="11">
        <v>631</v>
      </c>
      <c r="B146" s="11" t="s">
        <v>185</v>
      </c>
    </row>
    <row r="147" spans="1:2" x14ac:dyDescent="0.3">
      <c r="A147" s="11">
        <v>2336</v>
      </c>
      <c r="B147" s="11" t="s">
        <v>186</v>
      </c>
    </row>
    <row r="148" spans="1:2" x14ac:dyDescent="0.3">
      <c r="A148" s="11">
        <v>2331</v>
      </c>
      <c r="B148" s="11" t="s">
        <v>187</v>
      </c>
    </row>
    <row r="149" spans="1:2" x14ac:dyDescent="0.3">
      <c r="A149" s="11">
        <v>2329</v>
      </c>
      <c r="B149" t="s">
        <v>1540</v>
      </c>
    </row>
    <row r="150" spans="1:2" x14ac:dyDescent="0.3">
      <c r="A150" s="11">
        <v>2333</v>
      </c>
      <c r="B150" s="11" t="s">
        <v>1440</v>
      </c>
    </row>
    <row r="151" spans="1:2" x14ac:dyDescent="0.3">
      <c r="A151" s="11">
        <v>2701</v>
      </c>
      <c r="B151" s="11" t="s">
        <v>188</v>
      </c>
    </row>
    <row r="152" spans="1:2" x14ac:dyDescent="0.3">
      <c r="A152" s="11">
        <v>2694</v>
      </c>
      <c r="B152" s="11" t="s">
        <v>189</v>
      </c>
    </row>
    <row r="153" spans="1:2" x14ac:dyDescent="0.3">
      <c r="A153" s="11">
        <v>2410</v>
      </c>
      <c r="B153" s="11" t="s">
        <v>190</v>
      </c>
    </row>
    <row r="154" spans="1:2" x14ac:dyDescent="0.3">
      <c r="A154" s="11">
        <v>2649</v>
      </c>
      <c r="B154" s="11" t="s">
        <v>191</v>
      </c>
    </row>
    <row r="155" spans="1:2" x14ac:dyDescent="0.3">
      <c r="A155" s="11">
        <v>2691</v>
      </c>
      <c r="B155" s="11" t="s">
        <v>192</v>
      </c>
    </row>
    <row r="156" spans="1:2" x14ac:dyDescent="0.3">
      <c r="A156" s="11">
        <v>2465</v>
      </c>
      <c r="B156" s="11" t="s">
        <v>193</v>
      </c>
    </row>
    <row r="157" spans="1:2" x14ac:dyDescent="0.3">
      <c r="A157" s="11">
        <v>2723</v>
      </c>
      <c r="B157" s="11" t="s">
        <v>194</v>
      </c>
    </row>
    <row r="158" spans="1:2" x14ac:dyDescent="0.3">
      <c r="A158" s="11">
        <v>2413</v>
      </c>
      <c r="B158" s="11" t="s">
        <v>195</v>
      </c>
    </row>
    <row r="159" spans="1:2" x14ac:dyDescent="0.3">
      <c r="A159" s="11">
        <v>2552</v>
      </c>
      <c r="B159" s="11" t="s">
        <v>1442</v>
      </c>
    </row>
    <row r="160" spans="1:2" x14ac:dyDescent="0.3">
      <c r="A160" s="11">
        <v>2617</v>
      </c>
      <c r="B160" s="11" t="s">
        <v>1441</v>
      </c>
    </row>
    <row r="161" spans="1:2" x14ac:dyDescent="0.3">
      <c r="A161" s="11">
        <v>2459</v>
      </c>
      <c r="B161" s="11" t="s">
        <v>196</v>
      </c>
    </row>
    <row r="162" spans="1:2" x14ac:dyDescent="0.3">
      <c r="A162" s="11">
        <v>2533</v>
      </c>
      <c r="B162" s="11" t="s">
        <v>1443</v>
      </c>
    </row>
    <row r="163" spans="1:2" x14ac:dyDescent="0.3">
      <c r="A163" s="11">
        <v>2450</v>
      </c>
      <c r="B163" s="11" t="s">
        <v>1444</v>
      </c>
    </row>
    <row r="164" spans="1:2" x14ac:dyDescent="0.3">
      <c r="A164" s="11">
        <v>2771</v>
      </c>
      <c r="B164" s="11" t="s">
        <v>197</v>
      </c>
    </row>
    <row r="165" spans="1:2" x14ac:dyDescent="0.3">
      <c r="A165" s="11">
        <v>2547</v>
      </c>
      <c r="B165" s="11" t="s">
        <v>198</v>
      </c>
    </row>
    <row r="166" spans="1:2" x14ac:dyDescent="0.3">
      <c r="A166" s="11">
        <v>2619</v>
      </c>
      <c r="B166" s="11" t="s">
        <v>199</v>
      </c>
    </row>
    <row r="167" spans="1:2" x14ac:dyDescent="0.3">
      <c r="A167" s="11">
        <v>2696</v>
      </c>
      <c r="B167" s="11" t="s">
        <v>200</v>
      </c>
    </row>
    <row r="168" spans="1:2" x14ac:dyDescent="0.3">
      <c r="A168" s="11">
        <v>614</v>
      </c>
      <c r="B168" s="11" t="s">
        <v>201</v>
      </c>
    </row>
    <row r="169" spans="1:2" x14ac:dyDescent="0.3">
      <c r="A169" s="11">
        <v>2132</v>
      </c>
      <c r="B169" s="11" t="s">
        <v>202</v>
      </c>
    </row>
    <row r="170" spans="1:2" x14ac:dyDescent="0.3">
      <c r="A170" s="11">
        <v>2295</v>
      </c>
      <c r="B170" s="11" t="s">
        <v>203</v>
      </c>
    </row>
    <row r="171" spans="1:2" x14ac:dyDescent="0.3">
      <c r="A171" s="11">
        <v>265</v>
      </c>
      <c r="B171" s="11" t="s">
        <v>204</v>
      </c>
    </row>
    <row r="172" spans="1:2" x14ac:dyDescent="0.3">
      <c r="A172" s="11">
        <v>461</v>
      </c>
      <c r="B172" s="11" t="s">
        <v>205</v>
      </c>
    </row>
    <row r="173" spans="1:2" x14ac:dyDescent="0.3">
      <c r="A173" s="11">
        <v>63</v>
      </c>
      <c r="B173" s="11" t="s">
        <v>206</v>
      </c>
    </row>
    <row r="174" spans="1:2" x14ac:dyDescent="0.3">
      <c r="A174" s="11">
        <v>2720</v>
      </c>
      <c r="B174" s="11" t="s">
        <v>207</v>
      </c>
    </row>
    <row r="175" spans="1:2" x14ac:dyDescent="0.3">
      <c r="A175" s="11">
        <v>2548</v>
      </c>
      <c r="B175" s="11" t="s">
        <v>208</v>
      </c>
    </row>
    <row r="176" spans="1:2" x14ac:dyDescent="0.3">
      <c r="A176" s="11">
        <v>2620</v>
      </c>
      <c r="B176" s="11" t="s">
        <v>209</v>
      </c>
    </row>
    <row r="177" spans="1:2" x14ac:dyDescent="0.3">
      <c r="A177" s="11">
        <v>2697</v>
      </c>
      <c r="B177" s="11" t="s">
        <v>210</v>
      </c>
    </row>
    <row r="178" spans="1:2" x14ac:dyDescent="0.3">
      <c r="A178" s="11">
        <v>621</v>
      </c>
      <c r="B178" s="11" t="s">
        <v>211</v>
      </c>
    </row>
    <row r="179" spans="1:2" x14ac:dyDescent="0.3">
      <c r="A179" s="11">
        <v>2135</v>
      </c>
      <c r="B179" s="11" t="s">
        <v>212</v>
      </c>
    </row>
    <row r="180" spans="1:2" x14ac:dyDescent="0.3">
      <c r="A180" s="11">
        <v>462</v>
      </c>
      <c r="B180" s="11" t="s">
        <v>213</v>
      </c>
    </row>
    <row r="181" spans="1:2" x14ac:dyDescent="0.3">
      <c r="A181" s="11">
        <v>70</v>
      </c>
      <c r="B181" s="11" t="s">
        <v>214</v>
      </c>
    </row>
    <row r="182" spans="1:2" x14ac:dyDescent="0.3">
      <c r="A182" s="11">
        <v>2549</v>
      </c>
      <c r="B182" s="11" t="s">
        <v>215</v>
      </c>
    </row>
    <row r="183" spans="1:2" x14ac:dyDescent="0.3">
      <c r="A183" s="11">
        <v>2621</v>
      </c>
      <c r="B183" s="11" t="s">
        <v>216</v>
      </c>
    </row>
    <row r="184" spans="1:2" x14ac:dyDescent="0.3">
      <c r="A184" s="11">
        <v>2698</v>
      </c>
      <c r="B184" s="11" t="s">
        <v>217</v>
      </c>
    </row>
    <row r="185" spans="1:2" x14ac:dyDescent="0.3">
      <c r="A185" s="11">
        <v>623</v>
      </c>
      <c r="B185" s="11" t="s">
        <v>218</v>
      </c>
    </row>
    <row r="186" spans="1:2" x14ac:dyDescent="0.3">
      <c r="A186" s="11">
        <v>2136</v>
      </c>
      <c r="B186" s="11" t="s">
        <v>219</v>
      </c>
    </row>
    <row r="187" spans="1:2" x14ac:dyDescent="0.3">
      <c r="A187" s="11">
        <v>463</v>
      </c>
      <c r="B187" s="11" t="s">
        <v>220</v>
      </c>
    </row>
    <row r="188" spans="1:2" x14ac:dyDescent="0.3">
      <c r="A188" s="11">
        <v>2742</v>
      </c>
      <c r="B188" s="11" t="s">
        <v>221</v>
      </c>
    </row>
    <row r="189" spans="1:2" x14ac:dyDescent="0.3">
      <c r="A189" s="11">
        <v>2630</v>
      </c>
      <c r="B189" s="11" t="s">
        <v>222</v>
      </c>
    </row>
    <row r="190" spans="1:2" x14ac:dyDescent="0.3">
      <c r="A190" s="11">
        <v>2505</v>
      </c>
      <c r="B190" s="11" t="s">
        <v>1445</v>
      </c>
    </row>
    <row r="191" spans="1:2" x14ac:dyDescent="0.3">
      <c r="A191" s="11">
        <v>2658</v>
      </c>
      <c r="B191" s="11" t="s">
        <v>1446</v>
      </c>
    </row>
    <row r="192" spans="1:2" x14ac:dyDescent="0.3">
      <c r="A192" s="11">
        <v>2382</v>
      </c>
      <c r="B192" s="11" t="s">
        <v>223</v>
      </c>
    </row>
    <row r="193" spans="1:2" x14ac:dyDescent="0.3">
      <c r="A193" s="11">
        <v>2964</v>
      </c>
      <c r="B193" s="11" t="s">
        <v>224</v>
      </c>
    </row>
    <row r="194" spans="1:2" x14ac:dyDescent="0.3">
      <c r="A194" s="11">
        <v>2510</v>
      </c>
      <c r="B194" s="11" t="s">
        <v>225</v>
      </c>
    </row>
    <row r="195" spans="1:2" x14ac:dyDescent="0.3">
      <c r="A195" s="11">
        <v>2577</v>
      </c>
      <c r="B195" s="11" t="s">
        <v>226</v>
      </c>
    </row>
    <row r="196" spans="1:2" x14ac:dyDescent="0.3">
      <c r="A196" s="11">
        <v>2491</v>
      </c>
      <c r="B196" s="11" t="s">
        <v>227</v>
      </c>
    </row>
    <row r="197" spans="1:2" x14ac:dyDescent="0.3">
      <c r="A197" s="11">
        <v>2780</v>
      </c>
      <c r="B197" s="11" t="s">
        <v>1447</v>
      </c>
    </row>
    <row r="198" spans="1:2" x14ac:dyDescent="0.3">
      <c r="A198" s="11">
        <v>2563</v>
      </c>
      <c r="B198" s="11" t="s">
        <v>228</v>
      </c>
    </row>
    <row r="199" spans="1:2" x14ac:dyDescent="0.3">
      <c r="A199" s="11">
        <v>2699</v>
      </c>
      <c r="B199" s="11" t="s">
        <v>229</v>
      </c>
    </row>
    <row r="200" spans="1:2" x14ac:dyDescent="0.3">
      <c r="A200" s="11">
        <v>2622</v>
      </c>
      <c r="B200" s="11" t="s">
        <v>230</v>
      </c>
    </row>
    <row r="201" spans="1:2" x14ac:dyDescent="0.3">
      <c r="A201" s="11">
        <v>628</v>
      </c>
      <c r="B201" s="11" t="s">
        <v>231</v>
      </c>
    </row>
    <row r="202" spans="1:2" x14ac:dyDescent="0.3">
      <c r="A202" s="11">
        <v>464</v>
      </c>
      <c r="B202" s="11" t="s">
        <v>232</v>
      </c>
    </row>
    <row r="203" spans="1:2" x14ac:dyDescent="0.3">
      <c r="A203" s="11">
        <v>2704</v>
      </c>
      <c r="B203" s="11" t="s">
        <v>233</v>
      </c>
    </row>
    <row r="204" spans="1:2" x14ac:dyDescent="0.3">
      <c r="A204" s="11">
        <v>4030</v>
      </c>
      <c r="B204" s="11" t="s">
        <v>1448</v>
      </c>
    </row>
    <row r="205" spans="1:2" x14ac:dyDescent="0.3">
      <c r="A205" s="11">
        <v>2911</v>
      </c>
      <c r="B205" s="11" t="s">
        <v>234</v>
      </c>
    </row>
    <row r="206" spans="1:2" x14ac:dyDescent="0.3">
      <c r="A206" s="11">
        <v>2912</v>
      </c>
      <c r="B206" s="11" t="s">
        <v>235</v>
      </c>
    </row>
    <row r="207" spans="1:2" x14ac:dyDescent="0.3">
      <c r="A207" s="11">
        <v>3076</v>
      </c>
      <c r="B207" s="11" t="s">
        <v>1449</v>
      </c>
    </row>
    <row r="208" spans="1:2" x14ac:dyDescent="0.3">
      <c r="A208" s="11">
        <v>2918</v>
      </c>
      <c r="B208" s="11" t="s">
        <v>236</v>
      </c>
    </row>
    <row r="209" spans="1:2" x14ac:dyDescent="0.3">
      <c r="A209" s="11">
        <v>4044</v>
      </c>
      <c r="B209" s="11" t="s">
        <v>1518</v>
      </c>
    </row>
    <row r="210" spans="1:2" x14ac:dyDescent="0.3">
      <c r="A210" s="11">
        <v>4025</v>
      </c>
      <c r="B210" s="11" t="s">
        <v>1450</v>
      </c>
    </row>
    <row r="211" spans="1:2" x14ac:dyDescent="0.3">
      <c r="A211" s="11">
        <v>4063</v>
      </c>
      <c r="B211" s="11" t="s">
        <v>1545</v>
      </c>
    </row>
    <row r="212" spans="1:2" x14ac:dyDescent="0.3">
      <c r="A212" s="11">
        <v>4051</v>
      </c>
      <c r="B212" s="11" t="s">
        <v>1525</v>
      </c>
    </row>
    <row r="213" spans="1:2" x14ac:dyDescent="0.3">
      <c r="A213" s="11">
        <v>2712</v>
      </c>
      <c r="B213" s="11" t="s">
        <v>237</v>
      </c>
    </row>
    <row r="214" spans="1:2" x14ac:dyDescent="0.3">
      <c r="A214" s="11">
        <v>2514</v>
      </c>
      <c r="B214" s="11" t="s">
        <v>1451</v>
      </c>
    </row>
    <row r="215" spans="1:2" x14ac:dyDescent="0.3">
      <c r="A215" s="11">
        <v>2523</v>
      </c>
      <c r="B215" s="11" t="s">
        <v>1452</v>
      </c>
    </row>
    <row r="216" spans="1:2" x14ac:dyDescent="0.3">
      <c r="A216" s="11">
        <v>2645</v>
      </c>
      <c r="B216" s="11" t="s">
        <v>238</v>
      </c>
    </row>
    <row r="217" spans="1:2" x14ac:dyDescent="0.3">
      <c r="A217" s="11">
        <v>2431</v>
      </c>
      <c r="B217" s="11" t="s">
        <v>239</v>
      </c>
    </row>
    <row r="218" spans="1:2" x14ac:dyDescent="0.3">
      <c r="A218" s="11">
        <v>2626</v>
      </c>
      <c r="B218" s="11" t="s">
        <v>240</v>
      </c>
    </row>
    <row r="219" spans="1:2" x14ac:dyDescent="0.3">
      <c r="A219" s="11">
        <v>2778</v>
      </c>
      <c r="B219" s="11" t="s">
        <v>241</v>
      </c>
    </row>
    <row r="220" spans="1:2" x14ac:dyDescent="0.3">
      <c r="A220" s="11">
        <v>2573</v>
      </c>
      <c r="B220" s="11" t="s">
        <v>242</v>
      </c>
    </row>
    <row r="221" spans="1:2" x14ac:dyDescent="0.3">
      <c r="A221" s="11">
        <v>2430</v>
      </c>
      <c r="B221" s="11" t="s">
        <v>243</v>
      </c>
    </row>
    <row r="222" spans="1:2" x14ac:dyDescent="0.3">
      <c r="A222" s="11">
        <v>2678</v>
      </c>
      <c r="B222" s="11" t="s">
        <v>244</v>
      </c>
    </row>
    <row r="223" spans="1:2" x14ac:dyDescent="0.3">
      <c r="A223" s="11">
        <v>2394</v>
      </c>
      <c r="B223" s="11" t="s">
        <v>245</v>
      </c>
    </row>
    <row r="224" spans="1:2" x14ac:dyDescent="0.3">
      <c r="A224" s="11">
        <v>2550</v>
      </c>
      <c r="B224" s="11" t="s">
        <v>246</v>
      </c>
    </row>
    <row r="225" spans="1:2" x14ac:dyDescent="0.3">
      <c r="A225" s="11">
        <v>2662</v>
      </c>
      <c r="B225" s="11" t="s">
        <v>247</v>
      </c>
    </row>
    <row r="226" spans="1:2" x14ac:dyDescent="0.3">
      <c r="A226" s="11">
        <v>2409</v>
      </c>
      <c r="B226" s="11" t="s">
        <v>248</v>
      </c>
    </row>
    <row r="227" spans="1:2" x14ac:dyDescent="0.3">
      <c r="A227" s="11">
        <v>2525</v>
      </c>
      <c r="B227" s="11" t="s">
        <v>249</v>
      </c>
    </row>
    <row r="228" spans="1:2" x14ac:dyDescent="0.3">
      <c r="A228" s="11">
        <v>2466</v>
      </c>
      <c r="B228" s="11" t="s">
        <v>250</v>
      </c>
    </row>
    <row r="229" spans="1:2" x14ac:dyDescent="0.3">
      <c r="A229" s="11">
        <v>4024</v>
      </c>
      <c r="B229" s="11" t="s">
        <v>1453</v>
      </c>
    </row>
    <row r="230" spans="1:2" x14ac:dyDescent="0.3">
      <c r="A230" s="11">
        <v>2397</v>
      </c>
      <c r="B230" s="11" t="s">
        <v>251</v>
      </c>
    </row>
    <row r="231" spans="1:2" x14ac:dyDescent="0.3">
      <c r="A231" s="11">
        <v>2624</v>
      </c>
      <c r="B231" s="11" t="s">
        <v>1454</v>
      </c>
    </row>
    <row r="232" spans="1:2" x14ac:dyDescent="0.3">
      <c r="A232" s="11">
        <v>2736</v>
      </c>
      <c r="B232" s="11" t="s">
        <v>253</v>
      </c>
    </row>
    <row r="233" spans="1:2" x14ac:dyDescent="0.3">
      <c r="A233" s="11">
        <v>4023</v>
      </c>
      <c r="B233" s="11" t="s">
        <v>1455</v>
      </c>
    </row>
    <row r="234" spans="1:2" x14ac:dyDescent="0.3">
      <c r="A234">
        <v>4066</v>
      </c>
      <c r="B234" t="s">
        <v>1552</v>
      </c>
    </row>
    <row r="235" spans="1:2" x14ac:dyDescent="0.3">
      <c r="A235" s="11">
        <v>0</v>
      </c>
      <c r="B235" s="11" t="s">
        <v>1456</v>
      </c>
    </row>
    <row r="236" spans="1:2" x14ac:dyDescent="0.3">
      <c r="A236" s="11">
        <v>2629</v>
      </c>
      <c r="B236" s="11" t="s">
        <v>254</v>
      </c>
    </row>
    <row r="237" spans="1:2" x14ac:dyDescent="0.3">
      <c r="A237" s="11">
        <v>2743</v>
      </c>
      <c r="B237" s="11" t="s">
        <v>255</v>
      </c>
    </row>
    <row r="238" spans="1:2" x14ac:dyDescent="0.3">
      <c r="A238" s="11">
        <v>2401</v>
      </c>
      <c r="B238" s="11" t="s">
        <v>256</v>
      </c>
    </row>
    <row r="239" spans="1:2" x14ac:dyDescent="0.3">
      <c r="A239" s="11">
        <v>2434</v>
      </c>
      <c r="B239" s="11" t="s">
        <v>257</v>
      </c>
    </row>
    <row r="240" spans="1:2" x14ac:dyDescent="0.3">
      <c r="A240" s="11">
        <v>2674</v>
      </c>
      <c r="B240" s="11" t="s">
        <v>258</v>
      </c>
    </row>
    <row r="241" spans="1:2" x14ac:dyDescent="0.3">
      <c r="A241" s="11">
        <v>2423</v>
      </c>
      <c r="B241" s="11" t="s">
        <v>259</v>
      </c>
    </row>
    <row r="242" spans="1:2" x14ac:dyDescent="0.3">
      <c r="A242" s="11">
        <v>2449</v>
      </c>
      <c r="B242" s="11" t="s">
        <v>260</v>
      </c>
    </row>
    <row r="243" spans="1:2" x14ac:dyDescent="0.3">
      <c r="A243" s="11">
        <v>2556</v>
      </c>
      <c r="B243" s="11" t="s">
        <v>261</v>
      </c>
    </row>
    <row r="244" spans="1:2" x14ac:dyDescent="0.3">
      <c r="A244" s="11">
        <v>2500</v>
      </c>
      <c r="B244" s="11" t="s">
        <v>262</v>
      </c>
    </row>
    <row r="245" spans="1:2" x14ac:dyDescent="0.3">
      <c r="A245" s="11">
        <v>2384</v>
      </c>
      <c r="B245" s="11" t="s">
        <v>263</v>
      </c>
    </row>
    <row r="246" spans="1:2" x14ac:dyDescent="0.3">
      <c r="A246" s="11">
        <v>2508</v>
      </c>
      <c r="B246" s="11" t="s">
        <v>264</v>
      </c>
    </row>
    <row r="247" spans="1:2" x14ac:dyDescent="0.3">
      <c r="A247" s="11">
        <v>2618</v>
      </c>
      <c r="B247" s="11" t="s">
        <v>265</v>
      </c>
    </row>
    <row r="248" spans="1:2" x14ac:dyDescent="0.3">
      <c r="A248" s="11">
        <v>2526</v>
      </c>
      <c r="B248" s="11" t="s">
        <v>267</v>
      </c>
    </row>
    <row r="249" spans="1:2" x14ac:dyDescent="0.3">
      <c r="A249" s="11">
        <v>2741</v>
      </c>
      <c r="B249" s="11" t="s">
        <v>268</v>
      </c>
    </row>
    <row r="250" spans="1:2" x14ac:dyDescent="0.3">
      <c r="A250" s="11">
        <v>2594</v>
      </c>
      <c r="B250" s="11" t="s">
        <v>269</v>
      </c>
    </row>
    <row r="251" spans="1:2" x14ac:dyDescent="0.3">
      <c r="A251" s="11">
        <v>2599</v>
      </c>
      <c r="B251" s="11" t="s">
        <v>270</v>
      </c>
    </row>
    <row r="252" spans="1:2" x14ac:dyDescent="0.3">
      <c r="A252" s="11">
        <v>3168</v>
      </c>
      <c r="B252" s="11" t="s">
        <v>271</v>
      </c>
    </row>
    <row r="253" spans="1:2" x14ac:dyDescent="0.3">
      <c r="A253" s="11">
        <v>4068</v>
      </c>
      <c r="B253" s="11" t="s">
        <v>1555</v>
      </c>
    </row>
    <row r="254" spans="1:2" x14ac:dyDescent="0.3">
      <c r="A254" s="11">
        <v>2935</v>
      </c>
      <c r="B254" s="11" t="s">
        <v>272</v>
      </c>
    </row>
    <row r="255" spans="1:2" x14ac:dyDescent="0.3">
      <c r="A255" s="11">
        <v>1028</v>
      </c>
      <c r="B255" s="11" t="s">
        <v>273</v>
      </c>
    </row>
    <row r="256" spans="1:2" x14ac:dyDescent="0.3">
      <c r="A256" s="11">
        <v>452</v>
      </c>
      <c r="B256" s="11" t="s">
        <v>274</v>
      </c>
    </row>
    <row r="257" spans="1:2" x14ac:dyDescent="0.3">
      <c r="A257" s="11">
        <v>2081</v>
      </c>
      <c r="B257" s="11" t="s">
        <v>276</v>
      </c>
    </row>
    <row r="258" spans="1:2" x14ac:dyDescent="0.3">
      <c r="A258" s="11">
        <v>69</v>
      </c>
      <c r="B258" s="11" t="s">
        <v>278</v>
      </c>
    </row>
    <row r="259" spans="1:2" x14ac:dyDescent="0.3">
      <c r="A259" s="11">
        <v>805</v>
      </c>
      <c r="B259" s="11" t="s">
        <v>279</v>
      </c>
    </row>
    <row r="260" spans="1:2" x14ac:dyDescent="0.3">
      <c r="A260" s="11">
        <v>2949</v>
      </c>
      <c r="B260" s="11" t="s">
        <v>280</v>
      </c>
    </row>
    <row r="261" spans="1:2" x14ac:dyDescent="0.3">
      <c r="A261" s="11">
        <v>258</v>
      </c>
      <c r="B261" s="11" t="s">
        <v>281</v>
      </c>
    </row>
    <row r="262" spans="1:2" x14ac:dyDescent="0.3">
      <c r="A262" s="11">
        <v>3140</v>
      </c>
      <c r="B262" s="11" t="s">
        <v>282</v>
      </c>
    </row>
    <row r="263" spans="1:2" x14ac:dyDescent="0.3">
      <c r="A263" s="11">
        <v>3130</v>
      </c>
      <c r="B263" s="11" t="s">
        <v>283</v>
      </c>
    </row>
    <row r="264" spans="1:2" x14ac:dyDescent="0.3">
      <c r="A264" s="11">
        <v>460</v>
      </c>
      <c r="B264" s="11" t="s">
        <v>284</v>
      </c>
    </row>
    <row r="265" spans="1:2" x14ac:dyDescent="0.3">
      <c r="A265" s="11">
        <v>2334</v>
      </c>
      <c r="B265" s="11" t="s">
        <v>285</v>
      </c>
    </row>
    <row r="266" spans="1:2" x14ac:dyDescent="0.3">
      <c r="A266" s="11">
        <v>745</v>
      </c>
      <c r="B266" s="11" t="s">
        <v>286</v>
      </c>
    </row>
    <row r="267" spans="1:2" x14ac:dyDescent="0.3">
      <c r="A267" s="11">
        <v>1715</v>
      </c>
      <c r="B267" s="11" t="s">
        <v>287</v>
      </c>
    </row>
    <row r="268" spans="1:2" x14ac:dyDescent="0.3">
      <c r="A268" s="11">
        <v>850</v>
      </c>
      <c r="B268" s="11" t="s">
        <v>288</v>
      </c>
    </row>
    <row r="269" spans="1:2" x14ac:dyDescent="0.3">
      <c r="A269" s="11">
        <v>1584</v>
      </c>
      <c r="B269" s="11" t="s">
        <v>289</v>
      </c>
    </row>
    <row r="270" spans="1:2" x14ac:dyDescent="0.3">
      <c r="A270" s="11">
        <v>2909</v>
      </c>
      <c r="B270" s="11" t="s">
        <v>290</v>
      </c>
    </row>
    <row r="271" spans="1:2" x14ac:dyDescent="0.3">
      <c r="A271" s="11">
        <v>4033</v>
      </c>
      <c r="B271" s="11" t="s">
        <v>1457</v>
      </c>
    </row>
    <row r="272" spans="1:2" x14ac:dyDescent="0.3">
      <c r="A272" s="11">
        <v>1529</v>
      </c>
      <c r="B272" s="11" t="s">
        <v>291</v>
      </c>
    </row>
    <row r="273" spans="1:2" x14ac:dyDescent="0.3">
      <c r="A273" s="11">
        <v>446</v>
      </c>
      <c r="B273" s="11" t="s">
        <v>292</v>
      </c>
    </row>
    <row r="274" spans="1:2" x14ac:dyDescent="0.3">
      <c r="A274" s="11">
        <v>1702</v>
      </c>
      <c r="B274" s="11" t="s">
        <v>1515</v>
      </c>
    </row>
    <row r="275" spans="1:2" x14ac:dyDescent="0.3">
      <c r="A275" s="11">
        <v>842</v>
      </c>
      <c r="B275" s="11" t="s">
        <v>295</v>
      </c>
    </row>
    <row r="276" spans="1:2" x14ac:dyDescent="0.3">
      <c r="A276" s="11">
        <v>3148</v>
      </c>
      <c r="B276" s="11" t="s">
        <v>296</v>
      </c>
    </row>
    <row r="277" spans="1:2" x14ac:dyDescent="0.3">
      <c r="A277" s="11">
        <v>1332</v>
      </c>
      <c r="B277" s="11" t="s">
        <v>297</v>
      </c>
    </row>
    <row r="278" spans="1:2" x14ac:dyDescent="0.3">
      <c r="A278" s="11">
        <v>146</v>
      </c>
      <c r="B278" s="11" t="s">
        <v>298</v>
      </c>
    </row>
    <row r="279" spans="1:2" x14ac:dyDescent="0.3">
      <c r="A279" s="11">
        <v>2947</v>
      </c>
      <c r="B279" s="11" t="s">
        <v>299</v>
      </c>
    </row>
    <row r="280" spans="1:2" x14ac:dyDescent="0.3">
      <c r="A280" s="11">
        <v>2956</v>
      </c>
      <c r="B280" s="11" t="s">
        <v>300</v>
      </c>
    </row>
    <row r="281" spans="1:2" x14ac:dyDescent="0.3">
      <c r="A281" s="11">
        <v>2945</v>
      </c>
      <c r="B281" s="11" t="s">
        <v>301</v>
      </c>
    </row>
    <row r="282" spans="1:2" x14ac:dyDescent="0.3">
      <c r="A282" s="11">
        <v>1587</v>
      </c>
      <c r="B282" s="11" t="s">
        <v>302</v>
      </c>
    </row>
    <row r="283" spans="1:2" x14ac:dyDescent="0.3">
      <c r="A283" s="11">
        <v>1338</v>
      </c>
      <c r="B283" s="11" t="s">
        <v>303</v>
      </c>
    </row>
    <row r="284" spans="1:2" x14ac:dyDescent="0.3">
      <c r="A284" s="11">
        <v>862</v>
      </c>
      <c r="B284" s="11" t="s">
        <v>304</v>
      </c>
    </row>
    <row r="285" spans="1:2" x14ac:dyDescent="0.3">
      <c r="A285" s="11">
        <v>3289</v>
      </c>
      <c r="B285" s="11" t="s">
        <v>305</v>
      </c>
    </row>
    <row r="286" spans="1:2" x14ac:dyDescent="0.3">
      <c r="A286" s="11">
        <v>3149</v>
      </c>
      <c r="B286" s="11" t="s">
        <v>306</v>
      </c>
    </row>
    <row r="287" spans="1:2" x14ac:dyDescent="0.3">
      <c r="A287" s="11">
        <v>3129</v>
      </c>
      <c r="B287" s="11" t="s">
        <v>307</v>
      </c>
    </row>
    <row r="288" spans="1:2" x14ac:dyDescent="0.3">
      <c r="A288" s="11">
        <v>1390</v>
      </c>
      <c r="B288" s="11" t="s">
        <v>308</v>
      </c>
    </row>
    <row r="289" spans="1:2" x14ac:dyDescent="0.3">
      <c r="A289" s="11">
        <v>2115</v>
      </c>
      <c r="B289" s="11" t="s">
        <v>309</v>
      </c>
    </row>
    <row r="290" spans="1:2" x14ac:dyDescent="0.3">
      <c r="A290" s="11">
        <v>3301</v>
      </c>
      <c r="B290" s="11" t="s">
        <v>310</v>
      </c>
    </row>
    <row r="291" spans="1:2" x14ac:dyDescent="0.3">
      <c r="A291" s="11">
        <v>3300</v>
      </c>
      <c r="B291" s="11" t="s">
        <v>311</v>
      </c>
    </row>
    <row r="292" spans="1:2" x14ac:dyDescent="0.3">
      <c r="A292" s="11">
        <v>2966</v>
      </c>
      <c r="B292" s="11" t="s">
        <v>312</v>
      </c>
    </row>
    <row r="293" spans="1:2" x14ac:dyDescent="0.3">
      <c r="A293" s="11">
        <v>1987</v>
      </c>
      <c r="B293" s="11" t="s">
        <v>313</v>
      </c>
    </row>
    <row r="294" spans="1:2" x14ac:dyDescent="0.3">
      <c r="A294" s="11">
        <v>1098</v>
      </c>
      <c r="B294" s="11" t="s">
        <v>314</v>
      </c>
    </row>
    <row r="295" spans="1:2" x14ac:dyDescent="0.3">
      <c r="A295" s="11">
        <v>4032</v>
      </c>
      <c r="B295" s="11" t="s">
        <v>1458</v>
      </c>
    </row>
    <row r="296" spans="1:2" x14ac:dyDescent="0.3">
      <c r="A296" s="11">
        <v>2335</v>
      </c>
      <c r="B296" s="11" t="s">
        <v>315</v>
      </c>
    </row>
    <row r="297" spans="1:2" x14ac:dyDescent="0.3">
      <c r="A297" s="11">
        <v>1601</v>
      </c>
      <c r="B297" s="11" t="s">
        <v>317</v>
      </c>
    </row>
    <row r="298" spans="1:2" x14ac:dyDescent="0.3">
      <c r="A298" s="11">
        <v>2967</v>
      </c>
      <c r="B298" s="11" t="s">
        <v>318</v>
      </c>
    </row>
    <row r="299" spans="1:2" x14ac:dyDescent="0.3">
      <c r="A299" s="11">
        <v>2032</v>
      </c>
      <c r="B299" s="11" t="s">
        <v>319</v>
      </c>
    </row>
    <row r="300" spans="1:2" x14ac:dyDescent="0.3">
      <c r="A300" s="11">
        <v>2954</v>
      </c>
      <c r="B300" s="11" t="s">
        <v>320</v>
      </c>
    </row>
    <row r="301" spans="1:2" x14ac:dyDescent="0.3">
      <c r="A301" s="11">
        <v>908</v>
      </c>
      <c r="B301" s="11" t="s">
        <v>321</v>
      </c>
    </row>
    <row r="302" spans="1:2" x14ac:dyDescent="0.3">
      <c r="A302" s="11">
        <v>2347</v>
      </c>
      <c r="B302" s="11" t="s">
        <v>323</v>
      </c>
    </row>
    <row r="303" spans="1:2" x14ac:dyDescent="0.3">
      <c r="A303" s="11">
        <v>4003</v>
      </c>
      <c r="B303" s="11" t="s">
        <v>1459</v>
      </c>
    </row>
    <row r="304" spans="1:2" x14ac:dyDescent="0.3">
      <c r="A304" s="11">
        <v>4019</v>
      </c>
      <c r="B304" s="11" t="s">
        <v>1460</v>
      </c>
    </row>
    <row r="305" spans="1:2" x14ac:dyDescent="0.3">
      <c r="A305" s="11">
        <v>1967</v>
      </c>
      <c r="B305" s="11" t="s">
        <v>324</v>
      </c>
    </row>
    <row r="306" spans="1:2" x14ac:dyDescent="0.3">
      <c r="A306" s="11">
        <v>1820</v>
      </c>
      <c r="B306" s="11" t="s">
        <v>1519</v>
      </c>
    </row>
    <row r="307" spans="1:2" x14ac:dyDescent="0.3">
      <c r="A307" s="11">
        <v>193</v>
      </c>
      <c r="B307" s="11" t="s">
        <v>325</v>
      </c>
    </row>
    <row r="308" spans="1:2" x14ac:dyDescent="0.3">
      <c r="A308" s="11">
        <v>1953</v>
      </c>
      <c r="B308" s="11" t="s">
        <v>1516</v>
      </c>
    </row>
    <row r="309" spans="1:2" x14ac:dyDescent="0.3">
      <c r="A309" s="11">
        <v>2328</v>
      </c>
      <c r="B309" s="11" t="s">
        <v>1554</v>
      </c>
    </row>
    <row r="310" spans="1:2" x14ac:dyDescent="0.3">
      <c r="A310" s="11">
        <v>2944</v>
      </c>
      <c r="B310" s="11" t="s">
        <v>327</v>
      </c>
    </row>
    <row r="311" spans="1:2" x14ac:dyDescent="0.3">
      <c r="A311" s="11">
        <v>806</v>
      </c>
      <c r="B311" s="11" t="s">
        <v>328</v>
      </c>
    </row>
    <row r="312" spans="1:2" x14ac:dyDescent="0.3">
      <c r="A312" s="11">
        <v>1695</v>
      </c>
      <c r="B312" s="11" t="s">
        <v>329</v>
      </c>
    </row>
    <row r="313" spans="1:2" x14ac:dyDescent="0.3">
      <c r="A313" s="11">
        <v>275</v>
      </c>
      <c r="B313" s="11" t="s">
        <v>330</v>
      </c>
    </row>
    <row r="314" spans="1:2" x14ac:dyDescent="0.3">
      <c r="A314" s="11">
        <v>929</v>
      </c>
      <c r="B314" s="11" t="s">
        <v>331</v>
      </c>
    </row>
    <row r="315" spans="1:2" x14ac:dyDescent="0.3">
      <c r="A315" s="11">
        <v>2270</v>
      </c>
      <c r="B315" s="11" t="s">
        <v>332</v>
      </c>
    </row>
    <row r="316" spans="1:2" x14ac:dyDescent="0.3">
      <c r="A316" s="11">
        <v>496</v>
      </c>
      <c r="B316" s="11" t="s">
        <v>333</v>
      </c>
    </row>
    <row r="317" spans="1:2" x14ac:dyDescent="0.3">
      <c r="A317" s="11">
        <v>574</v>
      </c>
      <c r="B317" s="11" t="s">
        <v>334</v>
      </c>
    </row>
    <row r="318" spans="1:2" x14ac:dyDescent="0.3">
      <c r="A318" s="11">
        <v>1626</v>
      </c>
      <c r="B318" s="11" t="s">
        <v>335</v>
      </c>
    </row>
    <row r="319" spans="1:2" x14ac:dyDescent="0.3">
      <c r="A319" s="11">
        <v>1840</v>
      </c>
      <c r="B319" s="11" t="s">
        <v>336</v>
      </c>
    </row>
    <row r="320" spans="1:2" x14ac:dyDescent="0.3">
      <c r="A320" s="11">
        <v>2068</v>
      </c>
      <c r="B320" s="11" t="s">
        <v>337</v>
      </c>
    </row>
    <row r="321" spans="1:2" x14ac:dyDescent="0.3">
      <c r="A321" s="11">
        <v>2885</v>
      </c>
      <c r="B321" s="11" t="s">
        <v>338</v>
      </c>
    </row>
    <row r="322" spans="1:2" x14ac:dyDescent="0.3">
      <c r="A322" s="11">
        <v>2247</v>
      </c>
      <c r="B322" s="11" t="s">
        <v>339</v>
      </c>
    </row>
    <row r="323" spans="1:2" x14ac:dyDescent="0.3">
      <c r="A323" s="11">
        <v>220</v>
      </c>
      <c r="B323" s="11" t="s">
        <v>340</v>
      </c>
    </row>
    <row r="324" spans="1:2" x14ac:dyDescent="0.3">
      <c r="A324" s="11">
        <v>1868</v>
      </c>
      <c r="B324" s="11" t="s">
        <v>341</v>
      </c>
    </row>
    <row r="325" spans="1:2" x14ac:dyDescent="0.3">
      <c r="A325" s="11">
        <v>498</v>
      </c>
      <c r="B325" s="11" t="s">
        <v>342</v>
      </c>
    </row>
    <row r="326" spans="1:2" x14ac:dyDescent="0.3">
      <c r="A326" s="11">
        <v>1194</v>
      </c>
      <c r="B326" s="11" t="s">
        <v>343</v>
      </c>
    </row>
    <row r="327" spans="1:2" x14ac:dyDescent="0.3">
      <c r="A327" s="11">
        <v>1512</v>
      </c>
      <c r="B327" s="11" t="s">
        <v>344</v>
      </c>
    </row>
    <row r="328" spans="1:2" x14ac:dyDescent="0.3">
      <c r="A328" s="11">
        <v>1631</v>
      </c>
      <c r="B328" s="11" t="s">
        <v>345</v>
      </c>
    </row>
    <row r="329" spans="1:2" x14ac:dyDescent="0.3">
      <c r="A329" s="11">
        <v>1582</v>
      </c>
      <c r="B329" s="11" t="s">
        <v>346</v>
      </c>
    </row>
    <row r="330" spans="1:2" x14ac:dyDescent="0.3">
      <c r="A330" s="11">
        <v>1614</v>
      </c>
      <c r="B330" s="11" t="s">
        <v>347</v>
      </c>
    </row>
    <row r="331" spans="1:2" x14ac:dyDescent="0.3">
      <c r="A331" s="11">
        <v>398</v>
      </c>
      <c r="B331" s="11" t="s">
        <v>348</v>
      </c>
    </row>
    <row r="332" spans="1:2" x14ac:dyDescent="0.3">
      <c r="A332" s="11">
        <v>1124</v>
      </c>
      <c r="B332" s="11" t="s">
        <v>349</v>
      </c>
    </row>
    <row r="333" spans="1:2" x14ac:dyDescent="0.3">
      <c r="A333" s="11">
        <v>1180</v>
      </c>
      <c r="B333" s="11" t="s">
        <v>351</v>
      </c>
    </row>
    <row r="334" spans="1:2" x14ac:dyDescent="0.3">
      <c r="A334" s="11">
        <v>1101</v>
      </c>
      <c r="B334" s="11" t="s">
        <v>1461</v>
      </c>
    </row>
    <row r="335" spans="1:2" x14ac:dyDescent="0.3">
      <c r="A335" s="11">
        <v>524</v>
      </c>
      <c r="B335" s="11" t="s">
        <v>352</v>
      </c>
    </row>
    <row r="336" spans="1:2" x14ac:dyDescent="0.3">
      <c r="A336" s="11">
        <v>76</v>
      </c>
      <c r="B336" s="11" t="s">
        <v>353</v>
      </c>
    </row>
    <row r="337" spans="1:2" x14ac:dyDescent="0.3">
      <c r="A337" s="11">
        <v>1597</v>
      </c>
      <c r="B337" s="11" t="s">
        <v>354</v>
      </c>
    </row>
    <row r="338" spans="1:2" x14ac:dyDescent="0.3">
      <c r="A338" s="11">
        <v>2219</v>
      </c>
      <c r="B338" s="11" t="s">
        <v>355</v>
      </c>
    </row>
    <row r="339" spans="1:2" x14ac:dyDescent="0.3">
      <c r="A339" s="11">
        <v>970</v>
      </c>
      <c r="B339" s="11" t="s">
        <v>356</v>
      </c>
    </row>
    <row r="340" spans="1:2" x14ac:dyDescent="0.3">
      <c r="A340" s="11">
        <v>2222</v>
      </c>
      <c r="B340" s="11" t="s">
        <v>357</v>
      </c>
    </row>
    <row r="341" spans="1:2" x14ac:dyDescent="0.3">
      <c r="A341" s="11">
        <v>506</v>
      </c>
      <c r="B341" s="11" t="s">
        <v>358</v>
      </c>
    </row>
    <row r="342" spans="1:2" x14ac:dyDescent="0.3">
      <c r="A342" s="11">
        <v>1033</v>
      </c>
      <c r="B342" s="11" t="s">
        <v>359</v>
      </c>
    </row>
    <row r="343" spans="1:2" x14ac:dyDescent="0.3">
      <c r="A343" s="11">
        <v>2055</v>
      </c>
      <c r="B343" s="11" t="s">
        <v>360</v>
      </c>
    </row>
    <row r="344" spans="1:2" x14ac:dyDescent="0.3">
      <c r="A344" s="11">
        <v>141</v>
      </c>
      <c r="B344" s="11" t="s">
        <v>361</v>
      </c>
    </row>
    <row r="345" spans="1:2" x14ac:dyDescent="0.3">
      <c r="A345" s="11">
        <v>1364</v>
      </c>
      <c r="B345" s="11" t="s">
        <v>362</v>
      </c>
    </row>
    <row r="346" spans="1:2" x14ac:dyDescent="0.3">
      <c r="A346" s="11">
        <v>207</v>
      </c>
      <c r="B346" s="11" t="s">
        <v>363</v>
      </c>
    </row>
    <row r="347" spans="1:2" x14ac:dyDescent="0.3">
      <c r="A347" s="11">
        <v>2208</v>
      </c>
      <c r="B347" s="11" t="s">
        <v>364</v>
      </c>
    </row>
    <row r="348" spans="1:2" x14ac:dyDescent="0.3">
      <c r="A348" s="11">
        <v>1517</v>
      </c>
      <c r="B348" s="11" t="s">
        <v>365</v>
      </c>
    </row>
    <row r="349" spans="1:2" x14ac:dyDescent="0.3">
      <c r="A349" s="11">
        <v>1510</v>
      </c>
      <c r="B349" s="11" t="s">
        <v>366</v>
      </c>
    </row>
    <row r="350" spans="1:2" x14ac:dyDescent="0.3">
      <c r="A350" s="11">
        <v>923</v>
      </c>
      <c r="B350" s="11" t="s">
        <v>367</v>
      </c>
    </row>
    <row r="351" spans="1:2" x14ac:dyDescent="0.3">
      <c r="A351" s="11">
        <v>1625</v>
      </c>
      <c r="B351" s="11" t="s">
        <v>369</v>
      </c>
    </row>
    <row r="352" spans="1:2" x14ac:dyDescent="0.3">
      <c r="A352" s="11">
        <v>1005</v>
      </c>
      <c r="B352" s="11" t="s">
        <v>370</v>
      </c>
    </row>
    <row r="353" spans="1:2" x14ac:dyDescent="0.3">
      <c r="A353" s="11">
        <v>1330</v>
      </c>
      <c r="B353" s="11" t="s">
        <v>371</v>
      </c>
    </row>
    <row r="354" spans="1:2" x14ac:dyDescent="0.3">
      <c r="A354" s="11">
        <v>1379</v>
      </c>
      <c r="B354" s="11" t="s">
        <v>372</v>
      </c>
    </row>
    <row r="355" spans="1:2" x14ac:dyDescent="0.3">
      <c r="A355" s="11">
        <v>143</v>
      </c>
      <c r="B355" s="11" t="s">
        <v>373</v>
      </c>
    </row>
    <row r="356" spans="1:2" x14ac:dyDescent="0.3">
      <c r="A356" s="11">
        <v>2237</v>
      </c>
      <c r="B356" s="11" t="s">
        <v>374</v>
      </c>
    </row>
    <row r="357" spans="1:2" x14ac:dyDescent="0.3">
      <c r="A357" s="11">
        <v>2223</v>
      </c>
      <c r="B357" s="11" t="s">
        <v>375</v>
      </c>
    </row>
    <row r="358" spans="1:2" x14ac:dyDescent="0.3">
      <c r="A358" s="11">
        <v>1135</v>
      </c>
      <c r="B358" s="11" t="s">
        <v>376</v>
      </c>
    </row>
    <row r="359" spans="1:2" x14ac:dyDescent="0.3">
      <c r="A359" s="11">
        <v>2255</v>
      </c>
      <c r="B359" s="11" t="s">
        <v>377</v>
      </c>
    </row>
    <row r="360" spans="1:2" x14ac:dyDescent="0.3">
      <c r="A360" s="11">
        <v>816</v>
      </c>
      <c r="B360" s="11" t="s">
        <v>378</v>
      </c>
    </row>
    <row r="361" spans="1:2" x14ac:dyDescent="0.3">
      <c r="A361" s="11">
        <v>2250</v>
      </c>
      <c r="B361" s="11" t="s">
        <v>379</v>
      </c>
    </row>
    <row r="362" spans="1:2" x14ac:dyDescent="0.3">
      <c r="A362" s="11">
        <v>347</v>
      </c>
      <c r="B362" s="11" t="s">
        <v>380</v>
      </c>
    </row>
    <row r="363" spans="1:2" x14ac:dyDescent="0.3">
      <c r="A363" s="11">
        <v>239</v>
      </c>
      <c r="B363" s="11" t="s">
        <v>381</v>
      </c>
    </row>
    <row r="364" spans="1:2" x14ac:dyDescent="0.3">
      <c r="A364" s="11">
        <v>399</v>
      </c>
      <c r="B364" s="11" t="s">
        <v>382</v>
      </c>
    </row>
    <row r="365" spans="1:2" x14ac:dyDescent="0.3">
      <c r="A365" s="11">
        <v>1853</v>
      </c>
      <c r="B365" s="11" t="s">
        <v>383</v>
      </c>
    </row>
    <row r="366" spans="1:2" x14ac:dyDescent="0.3">
      <c r="A366" s="11">
        <v>1576</v>
      </c>
      <c r="B366" s="11" t="s">
        <v>384</v>
      </c>
    </row>
    <row r="367" spans="1:2" x14ac:dyDescent="0.3">
      <c r="A367" s="11">
        <v>2907</v>
      </c>
      <c r="B367" s="11" t="s">
        <v>385</v>
      </c>
    </row>
    <row r="368" spans="1:2" x14ac:dyDescent="0.3">
      <c r="A368" s="11">
        <v>1240</v>
      </c>
      <c r="B368" s="11" t="s">
        <v>386</v>
      </c>
    </row>
    <row r="369" spans="1:2" x14ac:dyDescent="0.3">
      <c r="A369" s="11">
        <v>160</v>
      </c>
      <c r="B369" s="11" t="s">
        <v>387</v>
      </c>
    </row>
    <row r="370" spans="1:2" x14ac:dyDescent="0.3">
      <c r="A370" s="11">
        <v>2887</v>
      </c>
      <c r="B370" s="11" t="s">
        <v>388</v>
      </c>
    </row>
    <row r="371" spans="1:2" x14ac:dyDescent="0.3">
      <c r="A371" s="11">
        <v>2847</v>
      </c>
      <c r="B371" s="11" t="s">
        <v>389</v>
      </c>
    </row>
    <row r="372" spans="1:2" x14ac:dyDescent="0.3">
      <c r="A372" s="11">
        <v>482</v>
      </c>
      <c r="B372" s="11" t="s">
        <v>390</v>
      </c>
    </row>
    <row r="373" spans="1:2" x14ac:dyDescent="0.3">
      <c r="A373" s="11">
        <v>2144</v>
      </c>
      <c r="B373" s="11" t="s">
        <v>391</v>
      </c>
    </row>
    <row r="374" spans="1:2" x14ac:dyDescent="0.3">
      <c r="A374" s="11">
        <v>769</v>
      </c>
      <c r="B374" s="11" t="s">
        <v>392</v>
      </c>
    </row>
    <row r="375" spans="1:2" x14ac:dyDescent="0.3">
      <c r="A375" s="11">
        <v>1207</v>
      </c>
      <c r="B375" s="11" t="s">
        <v>393</v>
      </c>
    </row>
    <row r="376" spans="1:2" x14ac:dyDescent="0.3">
      <c r="A376" s="11">
        <v>718</v>
      </c>
      <c r="B376" s="11" t="s">
        <v>394</v>
      </c>
    </row>
    <row r="377" spans="1:2" x14ac:dyDescent="0.3">
      <c r="A377" s="11">
        <v>1742</v>
      </c>
      <c r="B377" s="11" t="s">
        <v>395</v>
      </c>
    </row>
    <row r="378" spans="1:2" x14ac:dyDescent="0.3">
      <c r="A378" s="11">
        <v>1509</v>
      </c>
      <c r="B378" s="11" t="s">
        <v>396</v>
      </c>
    </row>
    <row r="379" spans="1:2" x14ac:dyDescent="0.3">
      <c r="A379" s="11">
        <v>1426</v>
      </c>
      <c r="B379" s="11" t="s">
        <v>397</v>
      </c>
    </row>
    <row r="380" spans="1:2" x14ac:dyDescent="0.3">
      <c r="A380" s="11">
        <v>1210</v>
      </c>
      <c r="B380" s="11" t="s">
        <v>398</v>
      </c>
    </row>
    <row r="381" spans="1:2" x14ac:dyDescent="0.3">
      <c r="A381" s="11">
        <v>514</v>
      </c>
      <c r="B381" s="11" t="s">
        <v>399</v>
      </c>
    </row>
    <row r="382" spans="1:2" x14ac:dyDescent="0.3">
      <c r="A382" s="11">
        <v>80</v>
      </c>
      <c r="B382" s="11" t="s">
        <v>400</v>
      </c>
    </row>
    <row r="383" spans="1:2" x14ac:dyDescent="0.3">
      <c r="A383" s="11">
        <v>1608</v>
      </c>
      <c r="B383" s="11" t="s">
        <v>401</v>
      </c>
    </row>
    <row r="384" spans="1:2" x14ac:dyDescent="0.3">
      <c r="A384" s="11">
        <v>1764</v>
      </c>
      <c r="B384" s="11" t="s">
        <v>402</v>
      </c>
    </row>
    <row r="385" spans="1:2" x14ac:dyDescent="0.3">
      <c r="A385" s="11">
        <v>2111</v>
      </c>
      <c r="B385" s="11" t="s">
        <v>403</v>
      </c>
    </row>
    <row r="386" spans="1:2" x14ac:dyDescent="0.3">
      <c r="A386" s="11">
        <v>571</v>
      </c>
      <c r="B386" s="11" t="s">
        <v>1556</v>
      </c>
    </row>
    <row r="387" spans="1:2" x14ac:dyDescent="0.3">
      <c r="A387" s="11">
        <v>1119</v>
      </c>
      <c r="B387" s="11" t="s">
        <v>405</v>
      </c>
    </row>
    <row r="388" spans="1:2" x14ac:dyDescent="0.3">
      <c r="A388" s="11">
        <v>1666</v>
      </c>
      <c r="B388" s="11" t="s">
        <v>406</v>
      </c>
    </row>
    <row r="389" spans="1:2" x14ac:dyDescent="0.3">
      <c r="A389" s="11">
        <v>1107</v>
      </c>
      <c r="B389" s="11" t="s">
        <v>407</v>
      </c>
    </row>
    <row r="390" spans="1:2" x14ac:dyDescent="0.3">
      <c r="A390" s="11">
        <v>17</v>
      </c>
      <c r="B390" s="11" t="s">
        <v>408</v>
      </c>
    </row>
    <row r="391" spans="1:2" x14ac:dyDescent="0.3">
      <c r="A391" s="11">
        <v>1790</v>
      </c>
      <c r="B391" s="11" t="s">
        <v>409</v>
      </c>
    </row>
    <row r="392" spans="1:2" x14ac:dyDescent="0.3">
      <c r="A392" s="11">
        <v>1755</v>
      </c>
      <c r="B392" s="11" t="s">
        <v>410</v>
      </c>
    </row>
    <row r="393" spans="1:2" x14ac:dyDescent="0.3">
      <c r="A393" s="11">
        <v>2882</v>
      </c>
      <c r="B393" s="11" t="s">
        <v>411</v>
      </c>
    </row>
    <row r="394" spans="1:2" x14ac:dyDescent="0.3">
      <c r="A394" s="11">
        <v>1610</v>
      </c>
      <c r="B394" s="11" t="s">
        <v>412</v>
      </c>
    </row>
    <row r="395" spans="1:2" x14ac:dyDescent="0.3">
      <c r="A395" s="11">
        <v>278</v>
      </c>
      <c r="B395" s="11" t="s">
        <v>413</v>
      </c>
    </row>
    <row r="396" spans="1:2" x14ac:dyDescent="0.3">
      <c r="A396" s="11">
        <v>2070</v>
      </c>
      <c r="B396" s="11" t="s">
        <v>414</v>
      </c>
    </row>
    <row r="397" spans="1:2" x14ac:dyDescent="0.3">
      <c r="A397" s="11">
        <v>527</v>
      </c>
      <c r="B397" s="11" t="s">
        <v>415</v>
      </c>
    </row>
    <row r="398" spans="1:2" x14ac:dyDescent="0.3">
      <c r="A398" s="11">
        <v>313</v>
      </c>
      <c r="B398" s="11" t="s">
        <v>416</v>
      </c>
    </row>
    <row r="399" spans="1:2" x14ac:dyDescent="0.3">
      <c r="A399" s="11">
        <v>1265</v>
      </c>
      <c r="B399" s="11" t="s">
        <v>417</v>
      </c>
    </row>
    <row r="400" spans="1:2" x14ac:dyDescent="0.3">
      <c r="A400" s="11">
        <v>280</v>
      </c>
      <c r="B400" s="11" t="s">
        <v>418</v>
      </c>
    </row>
    <row r="401" spans="1:2" x14ac:dyDescent="0.3">
      <c r="A401" s="11">
        <v>367</v>
      </c>
      <c r="B401" s="11" t="s">
        <v>419</v>
      </c>
    </row>
    <row r="402" spans="1:2" x14ac:dyDescent="0.3">
      <c r="A402" s="11">
        <v>1023</v>
      </c>
      <c r="B402" s="11" t="s">
        <v>420</v>
      </c>
    </row>
    <row r="403" spans="1:2" x14ac:dyDescent="0.3">
      <c r="A403" s="11">
        <v>1273</v>
      </c>
      <c r="B403" s="11" t="s">
        <v>421</v>
      </c>
    </row>
    <row r="404" spans="1:2" x14ac:dyDescent="0.3">
      <c r="A404" s="11">
        <v>2283</v>
      </c>
      <c r="B404" s="11" t="s">
        <v>422</v>
      </c>
    </row>
    <row r="405" spans="1:2" x14ac:dyDescent="0.3">
      <c r="A405" s="11">
        <v>1801</v>
      </c>
      <c r="B405" s="11" t="s">
        <v>423</v>
      </c>
    </row>
    <row r="406" spans="1:2" x14ac:dyDescent="0.3">
      <c r="A406" s="11">
        <v>134</v>
      </c>
      <c r="B406" s="11" t="s">
        <v>424</v>
      </c>
    </row>
    <row r="407" spans="1:2" x14ac:dyDescent="0.3">
      <c r="A407" s="11">
        <v>772</v>
      </c>
      <c r="B407" s="11" t="s">
        <v>425</v>
      </c>
    </row>
    <row r="408" spans="1:2" x14ac:dyDescent="0.3">
      <c r="A408" s="11">
        <v>1440</v>
      </c>
      <c r="B408" s="11" t="s">
        <v>426</v>
      </c>
    </row>
    <row r="409" spans="1:2" x14ac:dyDescent="0.3">
      <c r="A409" s="11">
        <v>1761</v>
      </c>
      <c r="B409" s="11" t="s">
        <v>427</v>
      </c>
    </row>
    <row r="410" spans="1:2" x14ac:dyDescent="0.3">
      <c r="A410" s="11">
        <v>2344</v>
      </c>
      <c r="B410" s="11" t="s">
        <v>428</v>
      </c>
    </row>
    <row r="411" spans="1:2" x14ac:dyDescent="0.3">
      <c r="A411" s="11">
        <v>511</v>
      </c>
      <c r="B411" s="11" t="s">
        <v>429</v>
      </c>
    </row>
    <row r="412" spans="1:2" x14ac:dyDescent="0.3">
      <c r="A412" s="11">
        <v>2284</v>
      </c>
      <c r="B412" s="11" t="s">
        <v>430</v>
      </c>
    </row>
    <row r="413" spans="1:2" x14ac:dyDescent="0.3">
      <c r="A413" s="11">
        <v>871</v>
      </c>
      <c r="B413" s="11" t="s">
        <v>431</v>
      </c>
    </row>
    <row r="414" spans="1:2" x14ac:dyDescent="0.3">
      <c r="A414" s="11">
        <v>1556</v>
      </c>
      <c r="B414" s="11" t="s">
        <v>432</v>
      </c>
    </row>
    <row r="415" spans="1:2" x14ac:dyDescent="0.3">
      <c r="A415" s="11">
        <v>3172</v>
      </c>
      <c r="B415" s="11" t="s">
        <v>433</v>
      </c>
    </row>
    <row r="416" spans="1:2" x14ac:dyDescent="0.3">
      <c r="A416" s="11">
        <v>291</v>
      </c>
      <c r="B416" s="11" t="s">
        <v>434</v>
      </c>
    </row>
    <row r="417" spans="1:2" x14ac:dyDescent="0.3">
      <c r="A417" s="11">
        <v>1335</v>
      </c>
      <c r="B417" s="11" t="s">
        <v>435</v>
      </c>
    </row>
    <row r="418" spans="1:2" x14ac:dyDescent="0.3">
      <c r="A418" s="11">
        <v>1918</v>
      </c>
      <c r="B418" s="11" t="s">
        <v>436</v>
      </c>
    </row>
    <row r="419" spans="1:2" x14ac:dyDescent="0.3">
      <c r="A419" s="11">
        <v>2230</v>
      </c>
      <c r="B419" s="11" t="s">
        <v>437</v>
      </c>
    </row>
    <row r="420" spans="1:2" x14ac:dyDescent="0.3">
      <c r="A420" s="11">
        <v>2083</v>
      </c>
      <c r="B420" s="11" t="s">
        <v>438</v>
      </c>
    </row>
    <row r="421" spans="1:2" x14ac:dyDescent="0.3">
      <c r="A421" s="11">
        <v>1966</v>
      </c>
      <c r="B421" s="11" t="s">
        <v>439</v>
      </c>
    </row>
    <row r="422" spans="1:2" x14ac:dyDescent="0.3">
      <c r="A422" s="11">
        <v>773</v>
      </c>
      <c r="B422" s="11" t="s">
        <v>440</v>
      </c>
    </row>
    <row r="423" spans="1:2" x14ac:dyDescent="0.3">
      <c r="A423" s="11">
        <v>470</v>
      </c>
      <c r="B423" s="11" t="s">
        <v>441</v>
      </c>
    </row>
    <row r="424" spans="1:2" x14ac:dyDescent="0.3">
      <c r="A424" s="11">
        <v>405</v>
      </c>
      <c r="B424" s="11" t="s">
        <v>442</v>
      </c>
    </row>
    <row r="425" spans="1:2" x14ac:dyDescent="0.3">
      <c r="A425" s="11">
        <v>2272</v>
      </c>
      <c r="B425" s="11" t="s">
        <v>443</v>
      </c>
    </row>
    <row r="426" spans="1:2" x14ac:dyDescent="0.3">
      <c r="A426" s="11">
        <v>1649</v>
      </c>
      <c r="B426" s="11" t="s">
        <v>444</v>
      </c>
    </row>
    <row r="427" spans="1:2" x14ac:dyDescent="0.3">
      <c r="A427" s="11">
        <v>823</v>
      </c>
      <c r="B427" s="11" t="s">
        <v>445</v>
      </c>
    </row>
    <row r="428" spans="1:2" x14ac:dyDescent="0.3">
      <c r="A428" s="11">
        <v>632</v>
      </c>
      <c r="B428" s="11" t="s">
        <v>446</v>
      </c>
    </row>
    <row r="429" spans="1:2" x14ac:dyDescent="0.3">
      <c r="A429" s="11">
        <v>1411</v>
      </c>
      <c r="B429" t="s">
        <v>1550</v>
      </c>
    </row>
    <row r="430" spans="1:2" x14ac:dyDescent="0.3">
      <c r="A430" s="11">
        <v>1573</v>
      </c>
      <c r="B430" s="11" t="s">
        <v>448</v>
      </c>
    </row>
    <row r="431" spans="1:2" x14ac:dyDescent="0.3">
      <c r="A431" s="11">
        <v>2216</v>
      </c>
      <c r="B431" s="11" t="s">
        <v>449</v>
      </c>
    </row>
    <row r="432" spans="1:2" x14ac:dyDescent="0.3">
      <c r="A432" s="11">
        <v>1505</v>
      </c>
      <c r="B432" s="11" t="s">
        <v>450</v>
      </c>
    </row>
    <row r="433" spans="1:2" x14ac:dyDescent="0.3">
      <c r="A433" s="11">
        <v>1434</v>
      </c>
      <c r="B433" s="11" t="s">
        <v>451</v>
      </c>
    </row>
    <row r="434" spans="1:2" x14ac:dyDescent="0.3">
      <c r="A434" s="11">
        <v>986</v>
      </c>
      <c r="B434" s="11" t="s">
        <v>452</v>
      </c>
    </row>
    <row r="435" spans="1:2" x14ac:dyDescent="0.3">
      <c r="A435" s="11">
        <v>1619</v>
      </c>
      <c r="B435" s="11" t="s">
        <v>453</v>
      </c>
    </row>
    <row r="436" spans="1:2" x14ac:dyDescent="0.3">
      <c r="A436" s="11">
        <v>236</v>
      </c>
      <c r="B436" s="11" t="s">
        <v>454</v>
      </c>
    </row>
    <row r="437" spans="1:2" x14ac:dyDescent="0.3">
      <c r="A437" s="11">
        <v>2279</v>
      </c>
      <c r="B437" s="11" t="s">
        <v>455</v>
      </c>
    </row>
    <row r="438" spans="1:2" x14ac:dyDescent="0.3">
      <c r="A438" s="11">
        <v>695</v>
      </c>
      <c r="B438" s="11" t="s">
        <v>456</v>
      </c>
    </row>
    <row r="439" spans="1:2" x14ac:dyDescent="0.3">
      <c r="A439" s="11">
        <v>1808</v>
      </c>
      <c r="B439" s="11" t="s">
        <v>457</v>
      </c>
    </row>
    <row r="440" spans="1:2" x14ac:dyDescent="0.3">
      <c r="A440" s="11">
        <v>2009</v>
      </c>
      <c r="B440" s="11" t="s">
        <v>458</v>
      </c>
    </row>
    <row r="441" spans="1:2" x14ac:dyDescent="0.3">
      <c r="A441" s="11">
        <v>1754</v>
      </c>
      <c r="B441" s="11" t="s">
        <v>459</v>
      </c>
    </row>
    <row r="442" spans="1:2" x14ac:dyDescent="0.3">
      <c r="A442" s="11">
        <v>1378</v>
      </c>
      <c r="B442" s="11" t="s">
        <v>460</v>
      </c>
    </row>
    <row r="443" spans="1:2" x14ac:dyDescent="0.3">
      <c r="A443" s="11">
        <v>1029</v>
      </c>
      <c r="B443" s="11" t="s">
        <v>461</v>
      </c>
    </row>
    <row r="444" spans="1:2" x14ac:dyDescent="0.3">
      <c r="A444" s="11">
        <v>2238</v>
      </c>
      <c r="B444" s="11" t="s">
        <v>462</v>
      </c>
    </row>
    <row r="445" spans="1:2" x14ac:dyDescent="0.3">
      <c r="A445" s="11">
        <v>777</v>
      </c>
      <c r="B445" s="11" t="s">
        <v>463</v>
      </c>
    </row>
    <row r="446" spans="1:2" x14ac:dyDescent="0.3">
      <c r="A446" s="11">
        <v>2181</v>
      </c>
      <c r="B446" s="11" t="s">
        <v>464</v>
      </c>
    </row>
    <row r="447" spans="1:2" x14ac:dyDescent="0.3">
      <c r="A447" s="11">
        <v>1530</v>
      </c>
      <c r="B447" s="11" t="s">
        <v>465</v>
      </c>
    </row>
    <row r="448" spans="1:2" x14ac:dyDescent="0.3">
      <c r="A448" s="11">
        <v>1745</v>
      </c>
      <c r="B448" s="11" t="s">
        <v>466</v>
      </c>
    </row>
    <row r="449" spans="1:2" x14ac:dyDescent="0.3">
      <c r="A449" s="11">
        <v>2075</v>
      </c>
      <c r="B449" s="11" t="s">
        <v>467</v>
      </c>
    </row>
    <row r="450" spans="1:2" x14ac:dyDescent="0.3">
      <c r="A450" s="11">
        <v>1843</v>
      </c>
      <c r="B450" s="11" t="s">
        <v>468</v>
      </c>
    </row>
    <row r="451" spans="1:2" x14ac:dyDescent="0.3">
      <c r="A451" s="11">
        <v>2146</v>
      </c>
      <c r="B451" s="11" t="s">
        <v>469</v>
      </c>
    </row>
    <row r="452" spans="1:2" x14ac:dyDescent="0.3">
      <c r="A452" s="11">
        <v>137</v>
      </c>
      <c r="B452" s="11" t="s">
        <v>470</v>
      </c>
    </row>
    <row r="453" spans="1:2" x14ac:dyDescent="0.3">
      <c r="A453" s="11">
        <v>2170</v>
      </c>
      <c r="B453" s="11" t="s">
        <v>471</v>
      </c>
    </row>
    <row r="454" spans="1:2" x14ac:dyDescent="0.3">
      <c r="A454" s="11">
        <v>872</v>
      </c>
      <c r="B454" s="11" t="s">
        <v>472</v>
      </c>
    </row>
    <row r="455" spans="1:2" x14ac:dyDescent="0.3">
      <c r="A455" s="11">
        <v>1351</v>
      </c>
      <c r="B455" s="11" t="s">
        <v>473</v>
      </c>
    </row>
    <row r="456" spans="1:2" x14ac:dyDescent="0.3">
      <c r="A456" s="11">
        <v>2011</v>
      </c>
      <c r="B456" s="11" t="s">
        <v>474</v>
      </c>
    </row>
    <row r="457" spans="1:2" x14ac:dyDescent="0.3">
      <c r="A457" s="11">
        <v>851</v>
      </c>
      <c r="B457" s="11" t="s">
        <v>475</v>
      </c>
    </row>
    <row r="458" spans="1:2" x14ac:dyDescent="0.3">
      <c r="A458" s="11">
        <v>918</v>
      </c>
      <c r="B458" s="11" t="s">
        <v>476</v>
      </c>
    </row>
    <row r="459" spans="1:2" x14ac:dyDescent="0.3">
      <c r="A459" s="11">
        <v>2211</v>
      </c>
      <c r="B459" s="11" t="s">
        <v>1462</v>
      </c>
    </row>
    <row r="460" spans="1:2" x14ac:dyDescent="0.3">
      <c r="A460" s="11">
        <v>867</v>
      </c>
      <c r="B460" s="11" t="s">
        <v>478</v>
      </c>
    </row>
    <row r="461" spans="1:2" x14ac:dyDescent="0.3">
      <c r="A461" s="11">
        <v>1883</v>
      </c>
      <c r="B461" s="11" t="s">
        <v>479</v>
      </c>
    </row>
    <row r="462" spans="1:2" x14ac:dyDescent="0.3">
      <c r="A462" s="11">
        <v>1851</v>
      </c>
      <c r="B462" s="11" t="s">
        <v>480</v>
      </c>
    </row>
    <row r="463" spans="1:2" x14ac:dyDescent="0.3">
      <c r="A463" s="11">
        <v>1532</v>
      </c>
      <c r="B463" s="11" t="s">
        <v>481</v>
      </c>
    </row>
    <row r="464" spans="1:2" x14ac:dyDescent="0.3">
      <c r="A464" s="11">
        <v>941</v>
      </c>
      <c r="B464" s="11" t="s">
        <v>482</v>
      </c>
    </row>
    <row r="465" spans="1:2" x14ac:dyDescent="0.3">
      <c r="A465" s="11">
        <v>886</v>
      </c>
      <c r="B465" s="11" t="s">
        <v>483</v>
      </c>
    </row>
    <row r="466" spans="1:2" x14ac:dyDescent="0.3">
      <c r="A466" s="11">
        <v>1328</v>
      </c>
      <c r="B466" s="11" t="s">
        <v>484</v>
      </c>
    </row>
    <row r="467" spans="1:2" x14ac:dyDescent="0.3">
      <c r="A467" s="11">
        <v>1622</v>
      </c>
      <c r="B467" s="11" t="s">
        <v>485</v>
      </c>
    </row>
    <row r="468" spans="1:2" x14ac:dyDescent="0.3">
      <c r="A468" s="11">
        <v>2235</v>
      </c>
      <c r="B468" s="11" t="s">
        <v>486</v>
      </c>
    </row>
    <row r="469" spans="1:2" x14ac:dyDescent="0.3">
      <c r="A469" s="11">
        <v>2162</v>
      </c>
      <c r="B469" s="11" t="s">
        <v>487</v>
      </c>
    </row>
    <row r="470" spans="1:2" x14ac:dyDescent="0.3">
      <c r="A470" s="11">
        <v>863</v>
      </c>
      <c r="B470" s="11" t="s">
        <v>488</v>
      </c>
    </row>
    <row r="471" spans="1:2" x14ac:dyDescent="0.3">
      <c r="A471" s="11">
        <v>879</v>
      </c>
      <c r="B471" s="11" t="s">
        <v>489</v>
      </c>
    </row>
    <row r="472" spans="1:2" x14ac:dyDescent="0.3">
      <c r="A472" s="11">
        <v>1151</v>
      </c>
      <c r="B472" s="11" t="s">
        <v>490</v>
      </c>
    </row>
    <row r="473" spans="1:2" x14ac:dyDescent="0.3">
      <c r="A473" s="11">
        <v>2142</v>
      </c>
      <c r="B473" s="11" t="s">
        <v>1463</v>
      </c>
    </row>
    <row r="474" spans="1:2" x14ac:dyDescent="0.3">
      <c r="A474" s="11">
        <v>2243</v>
      </c>
      <c r="B474" s="11" t="s">
        <v>491</v>
      </c>
    </row>
    <row r="475" spans="1:2" x14ac:dyDescent="0.3">
      <c r="A475" s="11">
        <v>1179</v>
      </c>
      <c r="B475" s="11" t="s">
        <v>493</v>
      </c>
    </row>
    <row r="476" spans="1:2" x14ac:dyDescent="0.3">
      <c r="A476" s="11">
        <v>407</v>
      </c>
      <c r="B476" s="11" t="s">
        <v>494</v>
      </c>
    </row>
    <row r="477" spans="1:2" x14ac:dyDescent="0.3">
      <c r="A477" s="11">
        <v>854</v>
      </c>
      <c r="B477" s="11" t="s">
        <v>495</v>
      </c>
    </row>
    <row r="478" spans="1:2" x14ac:dyDescent="0.3">
      <c r="A478" s="11">
        <v>364</v>
      </c>
      <c r="B478" s="11" t="s">
        <v>496</v>
      </c>
    </row>
    <row r="479" spans="1:2" x14ac:dyDescent="0.3">
      <c r="A479" s="11">
        <v>83</v>
      </c>
      <c r="B479" s="11" t="s">
        <v>498</v>
      </c>
    </row>
    <row r="480" spans="1:2" x14ac:dyDescent="0.3">
      <c r="A480" s="11">
        <v>2248</v>
      </c>
      <c r="B480" s="11" t="s">
        <v>499</v>
      </c>
    </row>
    <row r="481" spans="1:2" x14ac:dyDescent="0.3">
      <c r="A481" s="11">
        <v>2244</v>
      </c>
      <c r="B481" s="11" t="s">
        <v>500</v>
      </c>
    </row>
    <row r="482" spans="1:2" x14ac:dyDescent="0.3">
      <c r="A482" s="11">
        <v>1036</v>
      </c>
      <c r="B482" s="11" t="s">
        <v>501</v>
      </c>
    </row>
    <row r="483" spans="1:2" x14ac:dyDescent="0.3">
      <c r="A483" s="11">
        <v>268</v>
      </c>
      <c r="B483" s="11" t="s">
        <v>502</v>
      </c>
    </row>
    <row r="484" spans="1:2" x14ac:dyDescent="0.3">
      <c r="A484" s="11">
        <v>1123</v>
      </c>
      <c r="B484" s="11" t="s">
        <v>1464</v>
      </c>
    </row>
    <row r="485" spans="1:2" x14ac:dyDescent="0.3">
      <c r="A485" s="11">
        <v>1586</v>
      </c>
      <c r="B485" s="11" t="s">
        <v>503</v>
      </c>
    </row>
    <row r="486" spans="1:2" x14ac:dyDescent="0.3">
      <c r="A486" s="11">
        <v>2249</v>
      </c>
      <c r="B486" s="11" t="s">
        <v>504</v>
      </c>
    </row>
    <row r="487" spans="1:2" x14ac:dyDescent="0.3">
      <c r="A487" s="11">
        <v>2171</v>
      </c>
      <c r="B487" s="11" t="s">
        <v>505</v>
      </c>
    </row>
    <row r="488" spans="1:2" x14ac:dyDescent="0.3">
      <c r="A488" s="11">
        <v>1430</v>
      </c>
      <c r="B488" s="11" t="s">
        <v>506</v>
      </c>
    </row>
    <row r="489" spans="1:2" x14ac:dyDescent="0.3">
      <c r="A489" s="11">
        <v>1458</v>
      </c>
      <c r="B489" s="11" t="s">
        <v>507</v>
      </c>
    </row>
    <row r="490" spans="1:2" x14ac:dyDescent="0.3">
      <c r="A490" s="11">
        <v>354</v>
      </c>
      <c r="B490" s="11" t="s">
        <v>508</v>
      </c>
    </row>
    <row r="491" spans="1:2" x14ac:dyDescent="0.3">
      <c r="A491" s="11">
        <v>126</v>
      </c>
      <c r="B491" s="11" t="s">
        <v>509</v>
      </c>
    </row>
    <row r="492" spans="1:2" x14ac:dyDescent="0.3">
      <c r="A492" s="11">
        <v>1874</v>
      </c>
      <c r="B492" s="11" t="s">
        <v>510</v>
      </c>
    </row>
    <row r="493" spans="1:2" x14ac:dyDescent="0.3">
      <c r="A493" s="11">
        <v>227</v>
      </c>
      <c r="B493" s="11" t="s">
        <v>511</v>
      </c>
    </row>
    <row r="494" spans="1:2" x14ac:dyDescent="0.3">
      <c r="A494" s="11">
        <v>1348</v>
      </c>
      <c r="B494" s="11" t="s">
        <v>512</v>
      </c>
    </row>
    <row r="495" spans="1:2" x14ac:dyDescent="0.3">
      <c r="A495" s="11">
        <v>2</v>
      </c>
      <c r="B495" s="11" t="s">
        <v>513</v>
      </c>
    </row>
    <row r="496" spans="1:2" x14ac:dyDescent="0.3">
      <c r="A496" s="11">
        <v>167</v>
      </c>
      <c r="B496" s="11" t="s">
        <v>514</v>
      </c>
    </row>
    <row r="497" spans="1:2" x14ac:dyDescent="0.3">
      <c r="A497" s="11">
        <v>170</v>
      </c>
      <c r="B497" s="11" t="s">
        <v>515</v>
      </c>
    </row>
    <row r="498" spans="1:2" x14ac:dyDescent="0.3">
      <c r="A498" s="11">
        <v>532</v>
      </c>
      <c r="B498" s="11" t="s">
        <v>516</v>
      </c>
    </row>
    <row r="499" spans="1:2" x14ac:dyDescent="0.3">
      <c r="A499" s="11">
        <v>1105</v>
      </c>
      <c r="B499" s="11" t="s">
        <v>517</v>
      </c>
    </row>
    <row r="500" spans="1:2" x14ac:dyDescent="0.3">
      <c r="A500" s="11">
        <v>1449</v>
      </c>
      <c r="B500" s="11" t="s">
        <v>518</v>
      </c>
    </row>
    <row r="501" spans="1:2" x14ac:dyDescent="0.3">
      <c r="A501" s="11">
        <v>785</v>
      </c>
      <c r="B501" s="11" t="s">
        <v>1465</v>
      </c>
    </row>
    <row r="502" spans="1:2" x14ac:dyDescent="0.3">
      <c r="A502" s="11">
        <v>945</v>
      </c>
      <c r="B502" s="11" t="s">
        <v>520</v>
      </c>
    </row>
    <row r="503" spans="1:2" x14ac:dyDescent="0.3">
      <c r="A503" s="11">
        <v>51</v>
      </c>
      <c r="B503" s="11" t="s">
        <v>521</v>
      </c>
    </row>
    <row r="504" spans="1:2" x14ac:dyDescent="0.3">
      <c r="A504" s="11">
        <v>433</v>
      </c>
      <c r="B504" s="11" t="s">
        <v>522</v>
      </c>
    </row>
    <row r="505" spans="1:2" x14ac:dyDescent="0.3">
      <c r="A505" s="11">
        <v>34</v>
      </c>
      <c r="B505" s="11" t="s">
        <v>523</v>
      </c>
    </row>
    <row r="506" spans="1:2" x14ac:dyDescent="0.3">
      <c r="A506" s="11">
        <v>1533</v>
      </c>
      <c r="B506" s="11" t="s">
        <v>524</v>
      </c>
    </row>
    <row r="507" spans="1:2" x14ac:dyDescent="0.3">
      <c r="A507" s="11">
        <v>2039</v>
      </c>
      <c r="B507" s="11" t="s">
        <v>525</v>
      </c>
    </row>
    <row r="508" spans="1:2" x14ac:dyDescent="0.3">
      <c r="A508" s="11">
        <v>604</v>
      </c>
      <c r="B508" s="11" t="s">
        <v>526</v>
      </c>
    </row>
    <row r="509" spans="1:2" x14ac:dyDescent="0.3">
      <c r="A509">
        <v>4062</v>
      </c>
      <c r="B509" s="13" t="s">
        <v>1543</v>
      </c>
    </row>
    <row r="510" spans="1:2" x14ac:dyDescent="0.3">
      <c r="A510" s="11">
        <v>2080</v>
      </c>
      <c r="B510" s="11" t="s">
        <v>527</v>
      </c>
    </row>
    <row r="511" spans="1:2" x14ac:dyDescent="0.3">
      <c r="A511" s="11">
        <v>1604</v>
      </c>
      <c r="B511" s="11" t="s">
        <v>528</v>
      </c>
    </row>
    <row r="512" spans="1:2" x14ac:dyDescent="0.3">
      <c r="A512" s="11">
        <v>1065</v>
      </c>
      <c r="B512" s="11" t="s">
        <v>529</v>
      </c>
    </row>
    <row r="513" spans="1:2" x14ac:dyDescent="0.3">
      <c r="A513" s="11">
        <v>1710</v>
      </c>
      <c r="B513" s="11" t="s">
        <v>530</v>
      </c>
    </row>
    <row r="514" spans="1:2" x14ac:dyDescent="0.3">
      <c r="A514" s="11">
        <v>797</v>
      </c>
      <c r="B514" s="11" t="s">
        <v>531</v>
      </c>
    </row>
    <row r="515" spans="1:2" x14ac:dyDescent="0.3">
      <c r="A515" s="11">
        <v>556</v>
      </c>
      <c r="B515" s="11" t="s">
        <v>532</v>
      </c>
    </row>
    <row r="516" spans="1:2" x14ac:dyDescent="0.3">
      <c r="A516" s="11">
        <v>2304</v>
      </c>
      <c r="B516" s="11" t="s">
        <v>534</v>
      </c>
    </row>
    <row r="517" spans="1:2" x14ac:dyDescent="0.3">
      <c r="A517" s="11">
        <v>744</v>
      </c>
      <c r="B517" s="11" t="s">
        <v>535</v>
      </c>
    </row>
    <row r="518" spans="1:2" x14ac:dyDescent="0.3">
      <c r="A518" s="11">
        <v>746</v>
      </c>
      <c r="B518" s="11" t="s">
        <v>1466</v>
      </c>
    </row>
    <row r="519" spans="1:2" x14ac:dyDescent="0.3">
      <c r="A519" s="11">
        <v>1368</v>
      </c>
      <c r="B519" s="11" t="s">
        <v>536</v>
      </c>
    </row>
    <row r="520" spans="1:2" x14ac:dyDescent="0.3">
      <c r="A520" s="11">
        <v>2240</v>
      </c>
      <c r="B520" s="11" t="s">
        <v>537</v>
      </c>
    </row>
    <row r="521" spans="1:2" x14ac:dyDescent="0.3">
      <c r="A521" s="11">
        <v>754</v>
      </c>
      <c r="B521" s="11" t="s">
        <v>538</v>
      </c>
    </row>
    <row r="522" spans="1:2" x14ac:dyDescent="0.3">
      <c r="A522" s="11">
        <v>194</v>
      </c>
      <c r="B522" s="11" t="s">
        <v>539</v>
      </c>
    </row>
    <row r="523" spans="1:2" x14ac:dyDescent="0.3">
      <c r="A523" s="11">
        <v>1363</v>
      </c>
      <c r="B523" s="11" t="s">
        <v>540</v>
      </c>
    </row>
    <row r="524" spans="1:2" x14ac:dyDescent="0.3">
      <c r="A524" s="11">
        <v>490</v>
      </c>
      <c r="B524" s="11" t="s">
        <v>541</v>
      </c>
    </row>
    <row r="525" spans="1:2" x14ac:dyDescent="0.3">
      <c r="A525" s="11">
        <v>283</v>
      </c>
      <c r="B525" s="11" t="s">
        <v>542</v>
      </c>
    </row>
    <row r="526" spans="1:2" x14ac:dyDescent="0.3">
      <c r="A526" s="11">
        <v>1258</v>
      </c>
      <c r="B526" s="11" t="s">
        <v>543</v>
      </c>
    </row>
    <row r="527" spans="1:2" x14ac:dyDescent="0.3">
      <c r="A527" s="11">
        <v>654</v>
      </c>
      <c r="B527" s="11" t="s">
        <v>544</v>
      </c>
    </row>
    <row r="528" spans="1:2" x14ac:dyDescent="0.3">
      <c r="A528" s="11">
        <v>778</v>
      </c>
      <c r="B528" s="11" t="s">
        <v>545</v>
      </c>
    </row>
    <row r="529" spans="1:2" x14ac:dyDescent="0.3">
      <c r="A529" s="11">
        <v>409</v>
      </c>
      <c r="B529" s="11" t="s">
        <v>546</v>
      </c>
    </row>
    <row r="530" spans="1:2" x14ac:dyDescent="0.3">
      <c r="A530" s="11">
        <v>232</v>
      </c>
      <c r="B530" s="11" t="s">
        <v>547</v>
      </c>
    </row>
    <row r="531" spans="1:2" x14ac:dyDescent="0.3">
      <c r="A531" s="11">
        <v>561</v>
      </c>
      <c r="B531" s="11" t="s">
        <v>548</v>
      </c>
    </row>
    <row r="532" spans="1:2" x14ac:dyDescent="0.3">
      <c r="A532" s="11">
        <v>2151</v>
      </c>
      <c r="B532" s="11" t="s">
        <v>549</v>
      </c>
    </row>
    <row r="533" spans="1:2" x14ac:dyDescent="0.3">
      <c r="A533" s="11">
        <v>1453</v>
      </c>
      <c r="B533" s="11" t="s">
        <v>550</v>
      </c>
    </row>
    <row r="534" spans="1:2" x14ac:dyDescent="0.3">
      <c r="A534" s="11">
        <v>1700</v>
      </c>
      <c r="B534" s="11" t="s">
        <v>551</v>
      </c>
    </row>
    <row r="535" spans="1:2" x14ac:dyDescent="0.3">
      <c r="A535" s="11">
        <v>794</v>
      </c>
      <c r="B535" s="11" t="s">
        <v>552</v>
      </c>
    </row>
    <row r="536" spans="1:2" x14ac:dyDescent="0.3">
      <c r="A536" s="11">
        <v>225</v>
      </c>
      <c r="B536" s="11" t="s">
        <v>553</v>
      </c>
    </row>
    <row r="537" spans="1:2" x14ac:dyDescent="0.3">
      <c r="A537" s="11">
        <v>2253</v>
      </c>
      <c r="B537" s="11" t="s">
        <v>554</v>
      </c>
    </row>
    <row r="538" spans="1:2" x14ac:dyDescent="0.3">
      <c r="A538" s="11">
        <v>2185</v>
      </c>
      <c r="B538" s="11" t="s">
        <v>555</v>
      </c>
    </row>
    <row r="539" spans="1:2" x14ac:dyDescent="0.3">
      <c r="A539" s="11">
        <v>353</v>
      </c>
      <c r="B539" s="11" t="s">
        <v>556</v>
      </c>
    </row>
    <row r="540" spans="1:2" x14ac:dyDescent="0.3">
      <c r="A540" s="11">
        <v>2231</v>
      </c>
      <c r="B540" s="11" t="s">
        <v>557</v>
      </c>
    </row>
    <row r="541" spans="1:2" x14ac:dyDescent="0.3">
      <c r="A541" s="11">
        <v>1847</v>
      </c>
      <c r="B541" s="11" t="s">
        <v>558</v>
      </c>
    </row>
    <row r="542" spans="1:2" x14ac:dyDescent="0.3">
      <c r="A542" s="11">
        <v>121</v>
      </c>
      <c r="B542" s="11" t="s">
        <v>559</v>
      </c>
    </row>
    <row r="543" spans="1:2" x14ac:dyDescent="0.3">
      <c r="A543" s="11">
        <v>978</v>
      </c>
      <c r="B543" s="11" t="s">
        <v>560</v>
      </c>
    </row>
    <row r="544" spans="1:2" x14ac:dyDescent="0.3">
      <c r="A544" s="11">
        <v>1613</v>
      </c>
      <c r="B544" s="11" t="s">
        <v>561</v>
      </c>
    </row>
    <row r="545" spans="1:2" x14ac:dyDescent="0.3">
      <c r="A545" s="11">
        <v>2212</v>
      </c>
      <c r="B545" s="11" t="s">
        <v>562</v>
      </c>
    </row>
    <row r="546" spans="1:2" x14ac:dyDescent="0.3">
      <c r="A546" s="11">
        <v>518</v>
      </c>
      <c r="B546" s="11" t="s">
        <v>563</v>
      </c>
    </row>
    <row r="547" spans="1:2" x14ac:dyDescent="0.3">
      <c r="A547" s="11">
        <v>1374</v>
      </c>
      <c r="B547" s="11" t="s">
        <v>564</v>
      </c>
    </row>
    <row r="548" spans="1:2" x14ac:dyDescent="0.3">
      <c r="A548" s="11">
        <v>597</v>
      </c>
      <c r="B548" s="11" t="s">
        <v>565</v>
      </c>
    </row>
    <row r="549" spans="1:2" x14ac:dyDescent="0.3">
      <c r="A549" s="11">
        <v>1087</v>
      </c>
      <c r="B549" s="11" t="s">
        <v>566</v>
      </c>
    </row>
    <row r="550" spans="1:2" x14ac:dyDescent="0.3">
      <c r="A550" s="11">
        <v>2274</v>
      </c>
      <c r="B550" s="11" t="s">
        <v>567</v>
      </c>
    </row>
    <row r="551" spans="1:2" x14ac:dyDescent="0.3">
      <c r="A551" s="11">
        <v>1771</v>
      </c>
      <c r="B551" s="11" t="s">
        <v>568</v>
      </c>
    </row>
    <row r="552" spans="1:2" x14ac:dyDescent="0.3">
      <c r="A552" s="11">
        <v>804</v>
      </c>
      <c r="B552" s="11" t="s">
        <v>569</v>
      </c>
    </row>
    <row r="553" spans="1:2" x14ac:dyDescent="0.3">
      <c r="A553" s="11">
        <v>495</v>
      </c>
      <c r="B553" s="11" t="s">
        <v>570</v>
      </c>
    </row>
    <row r="554" spans="1:2" x14ac:dyDescent="0.3">
      <c r="A554" s="11">
        <v>2251</v>
      </c>
      <c r="B554" s="11" t="s">
        <v>571</v>
      </c>
    </row>
    <row r="555" spans="1:2" x14ac:dyDescent="0.3">
      <c r="A555" s="11">
        <v>1807</v>
      </c>
      <c r="B555" s="11" t="s">
        <v>572</v>
      </c>
    </row>
    <row r="556" spans="1:2" x14ac:dyDescent="0.3">
      <c r="A556" s="11">
        <v>2089</v>
      </c>
      <c r="B556" s="11" t="s">
        <v>573</v>
      </c>
    </row>
    <row r="557" spans="1:2" x14ac:dyDescent="0.3">
      <c r="A557" s="11">
        <v>492</v>
      </c>
      <c r="B557" s="11" t="s">
        <v>1467</v>
      </c>
    </row>
    <row r="558" spans="1:2" x14ac:dyDescent="0.3">
      <c r="A558" s="11">
        <v>2293</v>
      </c>
      <c r="B558" s="11" t="s">
        <v>575</v>
      </c>
    </row>
    <row r="559" spans="1:2" x14ac:dyDescent="0.3">
      <c r="A559" s="11">
        <v>301</v>
      </c>
      <c r="B559" s="11" t="s">
        <v>576</v>
      </c>
    </row>
    <row r="560" spans="1:2" x14ac:dyDescent="0.3">
      <c r="A560" s="11">
        <v>1406</v>
      </c>
      <c r="B560" s="11" t="s">
        <v>577</v>
      </c>
    </row>
    <row r="561" spans="1:2" x14ac:dyDescent="0.3">
      <c r="A561" s="11">
        <v>2148</v>
      </c>
      <c r="B561" s="11" t="s">
        <v>578</v>
      </c>
    </row>
    <row r="562" spans="1:2" x14ac:dyDescent="0.3">
      <c r="A562" s="11">
        <v>2256</v>
      </c>
      <c r="B562" s="11" t="s">
        <v>579</v>
      </c>
    </row>
    <row r="563" spans="1:2" x14ac:dyDescent="0.3">
      <c r="A563" s="11">
        <v>820</v>
      </c>
      <c r="B563" s="11" t="s">
        <v>580</v>
      </c>
    </row>
    <row r="564" spans="1:2" x14ac:dyDescent="0.3">
      <c r="A564" s="11">
        <v>4070</v>
      </c>
      <c r="B564" s="11" t="s">
        <v>1557</v>
      </c>
    </row>
    <row r="565" spans="1:2" x14ac:dyDescent="0.3">
      <c r="A565" s="11">
        <v>1333</v>
      </c>
      <c r="B565" s="11" t="s">
        <v>581</v>
      </c>
    </row>
    <row r="566" spans="1:2" x14ac:dyDescent="0.3">
      <c r="A566" s="11">
        <v>1103</v>
      </c>
      <c r="B566" s="11" t="s">
        <v>582</v>
      </c>
    </row>
    <row r="567" spans="1:2" x14ac:dyDescent="0.3">
      <c r="A567" s="11">
        <v>1677</v>
      </c>
      <c r="B567" s="11" t="s">
        <v>583</v>
      </c>
    </row>
    <row r="568" spans="1:2" x14ac:dyDescent="0.3">
      <c r="A568" s="11">
        <v>1643</v>
      </c>
      <c r="B568" s="11" t="s">
        <v>585</v>
      </c>
    </row>
    <row r="569" spans="1:2" x14ac:dyDescent="0.3">
      <c r="A569" s="11">
        <v>3143</v>
      </c>
      <c r="B569" s="11" t="s">
        <v>586</v>
      </c>
    </row>
    <row r="570" spans="1:2" x14ac:dyDescent="0.3">
      <c r="A570" s="11">
        <v>1855</v>
      </c>
      <c r="B570" s="11" t="s">
        <v>587</v>
      </c>
    </row>
    <row r="571" spans="1:2" x14ac:dyDescent="0.3">
      <c r="A571" s="11">
        <v>1617</v>
      </c>
      <c r="B571" s="11" t="s">
        <v>588</v>
      </c>
    </row>
    <row r="572" spans="1:2" x14ac:dyDescent="0.3">
      <c r="A572" s="11">
        <v>1161</v>
      </c>
      <c r="B572" s="11" t="s">
        <v>589</v>
      </c>
    </row>
    <row r="573" spans="1:2" x14ac:dyDescent="0.3">
      <c r="A573" s="11">
        <v>1816</v>
      </c>
      <c r="B573" s="11" t="s">
        <v>1468</v>
      </c>
    </row>
    <row r="574" spans="1:2" x14ac:dyDescent="0.3">
      <c r="A574" s="11">
        <v>1995</v>
      </c>
      <c r="B574" s="11" t="s">
        <v>590</v>
      </c>
    </row>
    <row r="575" spans="1:2" x14ac:dyDescent="0.3">
      <c r="A575" s="11">
        <v>344</v>
      </c>
      <c r="B575" s="11" t="s">
        <v>591</v>
      </c>
    </row>
    <row r="576" spans="1:2" x14ac:dyDescent="0.3">
      <c r="A576" s="11">
        <v>1337</v>
      </c>
      <c r="B576" s="11" t="s">
        <v>592</v>
      </c>
    </row>
    <row r="577" spans="1:2" x14ac:dyDescent="0.3">
      <c r="A577" s="11">
        <v>271</v>
      </c>
      <c r="B577" s="11" t="s">
        <v>593</v>
      </c>
    </row>
    <row r="578" spans="1:2" x14ac:dyDescent="0.3">
      <c r="A578" s="11">
        <v>1317</v>
      </c>
      <c r="B578" s="11" t="s">
        <v>594</v>
      </c>
    </row>
    <row r="579" spans="1:2" x14ac:dyDescent="0.3">
      <c r="A579" s="11">
        <v>1099</v>
      </c>
      <c r="B579" s="11" t="s">
        <v>595</v>
      </c>
    </row>
    <row r="580" spans="1:2" x14ac:dyDescent="0.3">
      <c r="A580" s="11">
        <v>1603</v>
      </c>
      <c r="B580" s="11" t="s">
        <v>596</v>
      </c>
    </row>
    <row r="581" spans="1:2" x14ac:dyDescent="0.3">
      <c r="A581" s="11">
        <v>1078</v>
      </c>
      <c r="B581" s="11" t="s">
        <v>597</v>
      </c>
    </row>
    <row r="582" spans="1:2" x14ac:dyDescent="0.3">
      <c r="A582" s="11">
        <v>967</v>
      </c>
      <c r="B582" s="11" t="s">
        <v>598</v>
      </c>
    </row>
    <row r="583" spans="1:2" x14ac:dyDescent="0.3">
      <c r="A583" s="11">
        <v>1637</v>
      </c>
      <c r="B583" s="11" t="s">
        <v>599</v>
      </c>
    </row>
    <row r="584" spans="1:2" x14ac:dyDescent="0.3">
      <c r="A584" s="11">
        <v>612</v>
      </c>
      <c r="B584" s="11" t="s">
        <v>600</v>
      </c>
    </row>
    <row r="585" spans="1:2" x14ac:dyDescent="0.3">
      <c r="A585" s="11">
        <v>1827</v>
      </c>
      <c r="B585" s="11" t="s">
        <v>601</v>
      </c>
    </row>
    <row r="586" spans="1:2" x14ac:dyDescent="0.3">
      <c r="A586" s="11">
        <v>1142</v>
      </c>
      <c r="B586" s="11" t="s">
        <v>1547</v>
      </c>
    </row>
    <row r="587" spans="1:2" x14ac:dyDescent="0.3">
      <c r="A587" s="11">
        <v>1616</v>
      </c>
      <c r="B587" s="11" t="s">
        <v>603</v>
      </c>
    </row>
    <row r="588" spans="1:2" x14ac:dyDescent="0.3">
      <c r="A588" s="11">
        <v>1158</v>
      </c>
      <c r="B588" s="11" t="s">
        <v>604</v>
      </c>
    </row>
    <row r="589" spans="1:2" x14ac:dyDescent="0.3">
      <c r="A589" s="11">
        <v>2002</v>
      </c>
      <c r="B589" s="11" t="s">
        <v>605</v>
      </c>
    </row>
    <row r="590" spans="1:2" x14ac:dyDescent="0.3">
      <c r="A590" s="11">
        <v>1116</v>
      </c>
      <c r="B590" s="11" t="s">
        <v>607</v>
      </c>
    </row>
    <row r="591" spans="1:2" x14ac:dyDescent="0.3">
      <c r="A591" s="11">
        <v>1485</v>
      </c>
      <c r="B591" s="11" t="s">
        <v>1469</v>
      </c>
    </row>
    <row r="592" spans="1:2" x14ac:dyDescent="0.3">
      <c r="A592" s="11">
        <v>1674</v>
      </c>
      <c r="B592" s="11" t="s">
        <v>608</v>
      </c>
    </row>
    <row r="593" spans="1:2" x14ac:dyDescent="0.3">
      <c r="A593" s="11">
        <v>1354</v>
      </c>
      <c r="B593" s="11" t="s">
        <v>609</v>
      </c>
    </row>
    <row r="594" spans="1:2" x14ac:dyDescent="0.3">
      <c r="A594" s="11">
        <v>2204</v>
      </c>
      <c r="B594" s="11" t="s">
        <v>610</v>
      </c>
    </row>
    <row r="595" spans="1:2" x14ac:dyDescent="0.3">
      <c r="A595" s="11">
        <v>1382</v>
      </c>
      <c r="B595" s="11" t="s">
        <v>611</v>
      </c>
    </row>
    <row r="596" spans="1:2" x14ac:dyDescent="0.3">
      <c r="A596" s="11">
        <v>2224</v>
      </c>
      <c r="B596" s="11" t="s">
        <v>612</v>
      </c>
    </row>
    <row r="597" spans="1:2" x14ac:dyDescent="0.3">
      <c r="A597" s="11">
        <v>742</v>
      </c>
      <c r="B597" s="11" t="s">
        <v>613</v>
      </c>
    </row>
    <row r="598" spans="1:2" x14ac:dyDescent="0.3">
      <c r="A598" s="11">
        <v>972</v>
      </c>
      <c r="B598" s="11" t="s">
        <v>614</v>
      </c>
    </row>
    <row r="599" spans="1:2" x14ac:dyDescent="0.3">
      <c r="A599" s="11">
        <v>1200</v>
      </c>
      <c r="B599" s="11" t="s">
        <v>615</v>
      </c>
    </row>
    <row r="600" spans="1:2" x14ac:dyDescent="0.3">
      <c r="A600" s="11">
        <v>2172</v>
      </c>
      <c r="B600" s="11" t="s">
        <v>616</v>
      </c>
    </row>
    <row r="601" spans="1:2" x14ac:dyDescent="0.3">
      <c r="A601" s="11">
        <v>1578</v>
      </c>
      <c r="B601" s="11" t="s">
        <v>617</v>
      </c>
    </row>
    <row r="602" spans="1:2" x14ac:dyDescent="0.3">
      <c r="A602" s="11">
        <v>807</v>
      </c>
      <c r="B602" s="11" t="s">
        <v>618</v>
      </c>
    </row>
    <row r="603" spans="1:2" x14ac:dyDescent="0.3">
      <c r="A603" s="11">
        <v>2232</v>
      </c>
      <c r="B603" s="11" t="s">
        <v>619</v>
      </c>
    </row>
    <row r="604" spans="1:2" x14ac:dyDescent="0.3">
      <c r="A604" s="11">
        <v>2309</v>
      </c>
      <c r="B604" s="11" t="s">
        <v>620</v>
      </c>
    </row>
    <row r="605" spans="1:2" x14ac:dyDescent="0.3">
      <c r="A605" s="11">
        <v>2053</v>
      </c>
      <c r="B605" s="11" t="s">
        <v>621</v>
      </c>
    </row>
    <row r="606" spans="1:2" x14ac:dyDescent="0.3">
      <c r="A606" s="11">
        <v>2192</v>
      </c>
      <c r="B606" s="11" t="s">
        <v>622</v>
      </c>
    </row>
    <row r="607" spans="1:2" x14ac:dyDescent="0.3">
      <c r="A607" s="11">
        <v>1600</v>
      </c>
      <c r="B607" s="11" t="s">
        <v>623</v>
      </c>
    </row>
    <row r="608" spans="1:2" x14ac:dyDescent="0.3">
      <c r="A608" s="11">
        <v>1436</v>
      </c>
      <c r="B608" s="11" t="s">
        <v>624</v>
      </c>
    </row>
    <row r="609" spans="1:2" x14ac:dyDescent="0.3">
      <c r="A609" s="11">
        <v>273</v>
      </c>
      <c r="B609" s="11" t="s">
        <v>625</v>
      </c>
    </row>
    <row r="610" spans="1:2" x14ac:dyDescent="0.3">
      <c r="A610" s="11">
        <v>442</v>
      </c>
      <c r="B610" s="11" t="s">
        <v>626</v>
      </c>
    </row>
    <row r="611" spans="1:2" x14ac:dyDescent="0.3">
      <c r="A611" s="11">
        <v>1703</v>
      </c>
      <c r="B611" s="11" t="s">
        <v>627</v>
      </c>
    </row>
    <row r="612" spans="1:2" x14ac:dyDescent="0.3">
      <c r="A612" s="11">
        <v>861</v>
      </c>
      <c r="B612" s="11" t="s">
        <v>628</v>
      </c>
    </row>
    <row r="613" spans="1:2" x14ac:dyDescent="0.3">
      <c r="A613" s="11">
        <v>1864</v>
      </c>
      <c r="B613" s="11" t="s">
        <v>629</v>
      </c>
    </row>
    <row r="614" spans="1:2" x14ac:dyDescent="0.3">
      <c r="A614" s="11">
        <v>1580</v>
      </c>
      <c r="B614" s="11" t="s">
        <v>630</v>
      </c>
    </row>
    <row r="615" spans="1:2" x14ac:dyDescent="0.3">
      <c r="A615" s="11">
        <v>2213</v>
      </c>
      <c r="B615" s="11" t="s">
        <v>631</v>
      </c>
    </row>
    <row r="616" spans="1:2" x14ac:dyDescent="0.3">
      <c r="A616" s="11">
        <v>2258</v>
      </c>
      <c r="B616" s="11" t="s">
        <v>632</v>
      </c>
    </row>
    <row r="617" spans="1:2" x14ac:dyDescent="0.3">
      <c r="A617" s="11">
        <v>664</v>
      </c>
      <c r="B617" s="11" t="s">
        <v>633</v>
      </c>
    </row>
    <row r="618" spans="1:2" x14ac:dyDescent="0.3">
      <c r="A618" s="11">
        <v>91</v>
      </c>
      <c r="B618" s="11" t="s">
        <v>634</v>
      </c>
    </row>
    <row r="619" spans="1:2" x14ac:dyDescent="0.3">
      <c r="A619" s="11">
        <v>762</v>
      </c>
      <c r="B619" s="11" t="s">
        <v>635</v>
      </c>
    </row>
    <row r="620" spans="1:2" x14ac:dyDescent="0.3">
      <c r="A620" s="11">
        <v>499</v>
      </c>
      <c r="B620" s="11" t="s">
        <v>636</v>
      </c>
    </row>
    <row r="621" spans="1:2" x14ac:dyDescent="0.3">
      <c r="A621" s="11">
        <v>795</v>
      </c>
      <c r="B621" s="11" t="s">
        <v>637</v>
      </c>
    </row>
    <row r="622" spans="1:2" x14ac:dyDescent="0.3">
      <c r="A622" s="11">
        <v>1466</v>
      </c>
      <c r="B622" s="11" t="s">
        <v>638</v>
      </c>
    </row>
    <row r="623" spans="1:2" x14ac:dyDescent="0.3">
      <c r="A623" s="11">
        <v>376</v>
      </c>
      <c r="B623" s="11" t="s">
        <v>639</v>
      </c>
    </row>
    <row r="624" spans="1:2" x14ac:dyDescent="0.3">
      <c r="A624" s="11">
        <v>943</v>
      </c>
      <c r="B624" s="11" t="s">
        <v>640</v>
      </c>
    </row>
    <row r="625" spans="1:2" x14ac:dyDescent="0.3">
      <c r="A625" s="11">
        <v>94</v>
      </c>
      <c r="B625" s="11" t="s">
        <v>641</v>
      </c>
    </row>
    <row r="626" spans="1:2" x14ac:dyDescent="0.3">
      <c r="A626" s="11">
        <v>956</v>
      </c>
      <c r="B626" s="11" t="s">
        <v>642</v>
      </c>
    </row>
    <row r="627" spans="1:2" x14ac:dyDescent="0.3">
      <c r="A627" s="11">
        <v>4069</v>
      </c>
      <c r="B627" s="11" t="s">
        <v>1558</v>
      </c>
    </row>
    <row r="628" spans="1:2" x14ac:dyDescent="0.3">
      <c r="A628" s="11">
        <v>833</v>
      </c>
      <c r="B628" s="11" t="s">
        <v>643</v>
      </c>
    </row>
    <row r="629" spans="1:2" x14ac:dyDescent="0.3">
      <c r="A629" s="11">
        <v>2140</v>
      </c>
      <c r="B629" s="11" t="s">
        <v>644</v>
      </c>
    </row>
    <row r="630" spans="1:2" x14ac:dyDescent="0.3">
      <c r="A630" s="11">
        <v>707</v>
      </c>
      <c r="B630" s="11" t="s">
        <v>645</v>
      </c>
    </row>
    <row r="631" spans="1:2" x14ac:dyDescent="0.3">
      <c r="A631" s="11">
        <v>2294</v>
      </c>
      <c r="B631" s="11" t="s">
        <v>646</v>
      </c>
    </row>
    <row r="632" spans="1:2" x14ac:dyDescent="0.3">
      <c r="A632" s="11">
        <v>4042</v>
      </c>
      <c r="B632" s="11" t="s">
        <v>1470</v>
      </c>
    </row>
    <row r="633" spans="1:2" x14ac:dyDescent="0.3">
      <c r="A633" s="11">
        <v>2082</v>
      </c>
      <c r="B633" s="11" t="s">
        <v>647</v>
      </c>
    </row>
    <row r="634" spans="1:2" x14ac:dyDescent="0.3">
      <c r="A634" s="11">
        <v>336</v>
      </c>
      <c r="B634" s="11" t="s">
        <v>648</v>
      </c>
    </row>
    <row r="635" spans="1:2" x14ac:dyDescent="0.3">
      <c r="A635" s="11">
        <v>1936</v>
      </c>
      <c r="B635" s="11" t="s">
        <v>649</v>
      </c>
    </row>
    <row r="636" spans="1:2" x14ac:dyDescent="0.3">
      <c r="A636" s="11">
        <v>2197</v>
      </c>
      <c r="B636" s="11" t="s">
        <v>650</v>
      </c>
    </row>
    <row r="637" spans="1:2" x14ac:dyDescent="0.3">
      <c r="A637" s="11">
        <v>501</v>
      </c>
      <c r="B637" s="11" t="s">
        <v>651</v>
      </c>
    </row>
    <row r="638" spans="1:2" x14ac:dyDescent="0.3">
      <c r="A638" s="11">
        <v>290</v>
      </c>
      <c r="B638" s="11" t="s">
        <v>652</v>
      </c>
    </row>
    <row r="639" spans="1:2" x14ac:dyDescent="0.3">
      <c r="A639" s="11">
        <v>2193</v>
      </c>
      <c r="B639" s="11" t="s">
        <v>653</v>
      </c>
    </row>
    <row r="640" spans="1:2" x14ac:dyDescent="0.3">
      <c r="A640" s="11">
        <v>1373</v>
      </c>
      <c r="B640" s="11" t="s">
        <v>654</v>
      </c>
    </row>
    <row r="641" spans="1:2" x14ac:dyDescent="0.3">
      <c r="A641" s="11">
        <v>1413</v>
      </c>
      <c r="B641" s="11" t="s">
        <v>655</v>
      </c>
    </row>
    <row r="642" spans="1:2" x14ac:dyDescent="0.3">
      <c r="A642" s="11">
        <v>1574</v>
      </c>
      <c r="B642" s="11" t="s">
        <v>656</v>
      </c>
    </row>
    <row r="643" spans="1:2" x14ac:dyDescent="0.3">
      <c r="A643" s="11">
        <v>131</v>
      </c>
      <c r="B643" s="11" t="s">
        <v>657</v>
      </c>
    </row>
    <row r="644" spans="1:2" x14ac:dyDescent="0.3">
      <c r="A644" s="11">
        <v>154</v>
      </c>
      <c r="B644" s="11" t="s">
        <v>658</v>
      </c>
    </row>
    <row r="645" spans="1:2" x14ac:dyDescent="0.3">
      <c r="A645" s="11">
        <v>2101</v>
      </c>
      <c r="B645" s="11" t="s">
        <v>659</v>
      </c>
    </row>
    <row r="646" spans="1:2" x14ac:dyDescent="0.3">
      <c r="A646" s="11">
        <v>315</v>
      </c>
      <c r="B646" s="11" t="s">
        <v>660</v>
      </c>
    </row>
    <row r="647" spans="1:2" x14ac:dyDescent="0.3">
      <c r="A647" s="11">
        <v>826</v>
      </c>
      <c r="B647" s="11" t="s">
        <v>661</v>
      </c>
    </row>
    <row r="648" spans="1:2" x14ac:dyDescent="0.3">
      <c r="A648" s="11">
        <v>3132</v>
      </c>
      <c r="B648" s="11" t="s">
        <v>662</v>
      </c>
    </row>
    <row r="649" spans="1:2" x14ac:dyDescent="0.3">
      <c r="A649" s="11">
        <v>1835</v>
      </c>
      <c r="B649" s="11" t="s">
        <v>663</v>
      </c>
    </row>
    <row r="650" spans="1:2" x14ac:dyDescent="0.3">
      <c r="A650" s="11">
        <v>1805</v>
      </c>
      <c r="B650" s="11" t="s">
        <v>664</v>
      </c>
    </row>
    <row r="651" spans="1:2" x14ac:dyDescent="0.3">
      <c r="A651" s="11">
        <v>2004</v>
      </c>
      <c r="B651" s="11" t="s">
        <v>665</v>
      </c>
    </row>
    <row r="652" spans="1:2" x14ac:dyDescent="0.3">
      <c r="A652" s="11">
        <v>2228</v>
      </c>
      <c r="B652" s="11" t="s">
        <v>666</v>
      </c>
    </row>
    <row r="653" spans="1:2" x14ac:dyDescent="0.3">
      <c r="A653" s="11">
        <v>1455</v>
      </c>
      <c r="B653" s="11" t="s">
        <v>667</v>
      </c>
    </row>
    <row r="654" spans="1:2" x14ac:dyDescent="0.3">
      <c r="A654" s="11">
        <v>1149</v>
      </c>
      <c r="B654" s="11" t="s">
        <v>668</v>
      </c>
    </row>
    <row r="655" spans="1:2" x14ac:dyDescent="0.3">
      <c r="A655" s="11">
        <v>1672</v>
      </c>
      <c r="B655" s="11" t="s">
        <v>669</v>
      </c>
    </row>
    <row r="656" spans="1:2" x14ac:dyDescent="0.3">
      <c r="A656" s="11">
        <v>1692</v>
      </c>
      <c r="B656" s="11" t="s">
        <v>670</v>
      </c>
    </row>
    <row r="657" spans="1:2" x14ac:dyDescent="0.3">
      <c r="A657" s="11">
        <v>4016</v>
      </c>
      <c r="B657" s="11" t="s">
        <v>1471</v>
      </c>
    </row>
    <row r="658" spans="1:2" x14ac:dyDescent="0.3">
      <c r="A658" s="11">
        <v>4055</v>
      </c>
      <c r="B658" s="11" t="s">
        <v>1533</v>
      </c>
    </row>
    <row r="659" spans="1:2" x14ac:dyDescent="0.3">
      <c r="A659" s="11">
        <v>1343</v>
      </c>
      <c r="B659" s="11" t="s">
        <v>671</v>
      </c>
    </row>
    <row r="660" spans="1:2" x14ac:dyDescent="0.3">
      <c r="A660" s="11">
        <v>4</v>
      </c>
      <c r="B660" s="11" t="s">
        <v>672</v>
      </c>
    </row>
    <row r="661" spans="1:2" x14ac:dyDescent="0.3">
      <c r="A661" s="11">
        <v>226</v>
      </c>
      <c r="B661" s="11" t="s">
        <v>673</v>
      </c>
    </row>
    <row r="662" spans="1:2" x14ac:dyDescent="0.3">
      <c r="A662" s="11">
        <v>1398</v>
      </c>
      <c r="B662" s="11" t="s">
        <v>674</v>
      </c>
    </row>
    <row r="663" spans="1:2" x14ac:dyDescent="0.3">
      <c r="A663" s="11">
        <v>1473</v>
      </c>
      <c r="B663" s="11" t="s">
        <v>675</v>
      </c>
    </row>
    <row r="664" spans="1:2" x14ac:dyDescent="0.3">
      <c r="A664" s="11">
        <v>2199</v>
      </c>
      <c r="B664" s="11" t="s">
        <v>676</v>
      </c>
    </row>
    <row r="665" spans="1:2" x14ac:dyDescent="0.3">
      <c r="A665" s="11">
        <v>302</v>
      </c>
      <c r="B665" s="11" t="s">
        <v>677</v>
      </c>
    </row>
    <row r="666" spans="1:2" x14ac:dyDescent="0.3">
      <c r="A666" s="11">
        <v>1478</v>
      </c>
      <c r="B666" s="11" t="s">
        <v>678</v>
      </c>
    </row>
    <row r="667" spans="1:2" x14ac:dyDescent="0.3">
      <c r="A667" s="11">
        <v>951</v>
      </c>
      <c r="B667" s="11" t="s">
        <v>679</v>
      </c>
    </row>
    <row r="668" spans="1:2" x14ac:dyDescent="0.3">
      <c r="A668" s="11">
        <v>1577</v>
      </c>
      <c r="B668" s="11" t="s">
        <v>680</v>
      </c>
    </row>
    <row r="669" spans="1:2" x14ac:dyDescent="0.3">
      <c r="A669" s="11">
        <v>1646</v>
      </c>
      <c r="B669" s="11" t="s">
        <v>681</v>
      </c>
    </row>
    <row r="670" spans="1:2" x14ac:dyDescent="0.3">
      <c r="A670" s="11">
        <v>1595</v>
      </c>
      <c r="B670" s="11" t="s">
        <v>682</v>
      </c>
    </row>
    <row r="671" spans="1:2" x14ac:dyDescent="0.3">
      <c r="A671" s="11">
        <v>2261</v>
      </c>
      <c r="B671" s="11" t="s">
        <v>683</v>
      </c>
    </row>
    <row r="672" spans="1:2" x14ac:dyDescent="0.3">
      <c r="A672" s="11">
        <v>3144</v>
      </c>
      <c r="B672" s="11" t="s">
        <v>684</v>
      </c>
    </row>
    <row r="673" spans="1:2" x14ac:dyDescent="0.3">
      <c r="A673" s="11">
        <v>423</v>
      </c>
      <c r="B673" s="11" t="s">
        <v>685</v>
      </c>
    </row>
    <row r="674" spans="1:2" x14ac:dyDescent="0.3">
      <c r="A674" s="11">
        <v>1380</v>
      </c>
      <c r="B674" s="11" t="s">
        <v>686</v>
      </c>
    </row>
    <row r="675" spans="1:2" x14ac:dyDescent="0.3">
      <c r="A675" s="11">
        <v>2184</v>
      </c>
      <c r="B675" s="11" t="s">
        <v>726</v>
      </c>
    </row>
    <row r="676" spans="1:2" x14ac:dyDescent="0.3">
      <c r="A676" s="11">
        <v>2033</v>
      </c>
      <c r="B676" s="11" t="s">
        <v>687</v>
      </c>
    </row>
    <row r="677" spans="1:2" x14ac:dyDescent="0.3">
      <c r="A677" s="11">
        <v>1620</v>
      </c>
      <c r="B677" s="11" t="s">
        <v>688</v>
      </c>
    </row>
    <row r="678" spans="1:2" x14ac:dyDescent="0.3">
      <c r="A678" s="11">
        <v>1031</v>
      </c>
      <c r="B678" s="11" t="s">
        <v>689</v>
      </c>
    </row>
    <row r="679" spans="1:2" x14ac:dyDescent="0.3">
      <c r="A679" s="11">
        <v>2262</v>
      </c>
      <c r="B679" s="11" t="s">
        <v>690</v>
      </c>
    </row>
    <row r="680" spans="1:2" x14ac:dyDescent="0.3">
      <c r="A680" s="11">
        <v>1991</v>
      </c>
      <c r="B680" s="11" t="s">
        <v>691</v>
      </c>
    </row>
    <row r="681" spans="1:2" x14ac:dyDescent="0.3">
      <c r="A681" s="11">
        <v>2273</v>
      </c>
      <c r="B681" s="11" t="s">
        <v>692</v>
      </c>
    </row>
    <row r="682" spans="1:2" x14ac:dyDescent="0.3">
      <c r="A682" s="11">
        <v>1276</v>
      </c>
      <c r="B682" s="11" t="s">
        <v>693</v>
      </c>
    </row>
    <row r="683" spans="1:2" x14ac:dyDescent="0.3">
      <c r="A683" s="11">
        <v>1220</v>
      </c>
      <c r="B683" s="11" t="s">
        <v>694</v>
      </c>
    </row>
    <row r="684" spans="1:2" x14ac:dyDescent="0.3">
      <c r="A684" s="11">
        <v>1542</v>
      </c>
      <c r="B684" s="11" t="s">
        <v>695</v>
      </c>
    </row>
    <row r="685" spans="1:2" x14ac:dyDescent="0.3">
      <c r="A685" s="11">
        <v>1988</v>
      </c>
      <c r="B685" s="11" t="s">
        <v>696</v>
      </c>
    </row>
    <row r="686" spans="1:2" x14ac:dyDescent="0.3">
      <c r="A686" s="11">
        <v>38</v>
      </c>
      <c r="B686" s="11" t="s">
        <v>697</v>
      </c>
    </row>
    <row r="687" spans="1:2" x14ac:dyDescent="0.3">
      <c r="A687" s="11">
        <v>864</v>
      </c>
      <c r="B687" s="11" t="s">
        <v>698</v>
      </c>
    </row>
    <row r="688" spans="1:2" x14ac:dyDescent="0.3">
      <c r="A688" s="11">
        <v>1540</v>
      </c>
      <c r="B688" s="11" t="s">
        <v>699</v>
      </c>
    </row>
    <row r="689" spans="1:2" x14ac:dyDescent="0.3">
      <c r="A689" s="11">
        <v>2022</v>
      </c>
      <c r="B689" s="11" t="s">
        <v>700</v>
      </c>
    </row>
    <row r="690" spans="1:2" x14ac:dyDescent="0.3">
      <c r="A690" s="11">
        <v>4039</v>
      </c>
      <c r="B690" s="11" t="s">
        <v>1424</v>
      </c>
    </row>
    <row r="691" spans="1:2" x14ac:dyDescent="0.3">
      <c r="A691" s="11">
        <v>613</v>
      </c>
      <c r="B691" s="11" t="s">
        <v>701</v>
      </c>
    </row>
    <row r="692" spans="1:2" x14ac:dyDescent="0.3">
      <c r="A692" s="11">
        <v>1781</v>
      </c>
      <c r="B692" s="11" t="s">
        <v>702</v>
      </c>
    </row>
    <row r="693" spans="1:2" x14ac:dyDescent="0.3">
      <c r="A693" s="11">
        <v>1861</v>
      </c>
      <c r="B693" s="11" t="s">
        <v>703</v>
      </c>
    </row>
    <row r="694" spans="1:2" x14ac:dyDescent="0.3">
      <c r="A694" s="11">
        <v>782</v>
      </c>
      <c r="B694" s="11" t="s">
        <v>704</v>
      </c>
    </row>
    <row r="695" spans="1:2" x14ac:dyDescent="0.3">
      <c r="A695" s="11">
        <v>116</v>
      </c>
      <c r="B695" s="11" t="s">
        <v>705</v>
      </c>
    </row>
    <row r="696" spans="1:2" x14ac:dyDescent="0.3">
      <c r="A696" s="11">
        <v>916</v>
      </c>
      <c r="B696" s="11" t="s">
        <v>706</v>
      </c>
    </row>
    <row r="697" spans="1:2" x14ac:dyDescent="0.3">
      <c r="A697" s="11">
        <v>1972</v>
      </c>
      <c r="B697" s="11" t="s">
        <v>707</v>
      </c>
    </row>
    <row r="698" spans="1:2" x14ac:dyDescent="0.3">
      <c r="A698" s="11">
        <v>2848</v>
      </c>
      <c r="B698" s="11" t="s">
        <v>708</v>
      </c>
    </row>
    <row r="699" spans="1:2" x14ac:dyDescent="0.3">
      <c r="A699" s="11">
        <v>414</v>
      </c>
      <c r="B699" s="11" t="s">
        <v>709</v>
      </c>
    </row>
    <row r="700" spans="1:2" x14ac:dyDescent="0.3">
      <c r="A700" s="11">
        <v>1557</v>
      </c>
      <c r="B700" s="11" t="s">
        <v>710</v>
      </c>
    </row>
    <row r="701" spans="1:2" x14ac:dyDescent="0.3">
      <c r="A701" s="11">
        <v>828</v>
      </c>
      <c r="B701" s="11" t="s">
        <v>711</v>
      </c>
    </row>
    <row r="702" spans="1:2" x14ac:dyDescent="0.3">
      <c r="A702" s="11">
        <v>110</v>
      </c>
      <c r="B702" s="11" t="s">
        <v>712</v>
      </c>
    </row>
    <row r="703" spans="1:2" x14ac:dyDescent="0.3">
      <c r="A703" s="11">
        <v>592</v>
      </c>
      <c r="B703" s="11" t="s">
        <v>713</v>
      </c>
    </row>
    <row r="704" spans="1:2" x14ac:dyDescent="0.3">
      <c r="A704" s="11">
        <v>1766</v>
      </c>
      <c r="B704" s="11" t="s">
        <v>714</v>
      </c>
    </row>
    <row r="705" spans="1:2" x14ac:dyDescent="0.3">
      <c r="A705" s="11">
        <v>472</v>
      </c>
      <c r="B705" s="11" t="s">
        <v>715</v>
      </c>
    </row>
    <row r="706" spans="1:2" x14ac:dyDescent="0.3">
      <c r="A706" s="11">
        <v>1797</v>
      </c>
      <c r="B706" s="11" t="s">
        <v>716</v>
      </c>
    </row>
    <row r="707" spans="1:2" x14ac:dyDescent="0.3">
      <c r="A707" s="11">
        <v>1738</v>
      </c>
      <c r="B707" s="11" t="s">
        <v>717</v>
      </c>
    </row>
    <row r="708" spans="1:2" x14ac:dyDescent="0.3">
      <c r="A708" s="11">
        <v>1739</v>
      </c>
      <c r="B708" s="11" t="s">
        <v>718</v>
      </c>
    </row>
    <row r="709" spans="1:2" x14ac:dyDescent="0.3">
      <c r="A709" s="11">
        <v>1419</v>
      </c>
      <c r="B709" s="11" t="s">
        <v>719</v>
      </c>
    </row>
    <row r="710" spans="1:2" x14ac:dyDescent="0.3">
      <c r="A710" s="11">
        <v>299</v>
      </c>
      <c r="B710" s="11" t="s">
        <v>720</v>
      </c>
    </row>
    <row r="711" spans="1:2" x14ac:dyDescent="0.3">
      <c r="A711" s="11">
        <v>1905</v>
      </c>
      <c r="B711" s="11" t="s">
        <v>721</v>
      </c>
    </row>
    <row r="712" spans="1:2" x14ac:dyDescent="0.3">
      <c r="A712" s="11">
        <v>188</v>
      </c>
      <c r="B712" s="11" t="s">
        <v>722</v>
      </c>
    </row>
    <row r="713" spans="1:2" x14ac:dyDescent="0.3">
      <c r="A713" s="11">
        <v>554</v>
      </c>
      <c r="B713" s="11" t="s">
        <v>723</v>
      </c>
    </row>
    <row r="714" spans="1:2" x14ac:dyDescent="0.3">
      <c r="A714" s="11">
        <v>4040</v>
      </c>
      <c r="B714" s="11" t="s">
        <v>1472</v>
      </c>
    </row>
    <row r="715" spans="1:2" x14ac:dyDescent="0.3">
      <c r="A715" s="11">
        <v>1661</v>
      </c>
      <c r="B715" s="11" t="s">
        <v>724</v>
      </c>
    </row>
    <row r="716" spans="1:2" x14ac:dyDescent="0.3">
      <c r="A716" s="11">
        <v>2852</v>
      </c>
      <c r="B716" s="11" t="s">
        <v>725</v>
      </c>
    </row>
    <row r="717" spans="1:2" x14ac:dyDescent="0.3">
      <c r="A717" s="11">
        <v>784</v>
      </c>
      <c r="B717" s="11" t="s">
        <v>727</v>
      </c>
    </row>
    <row r="718" spans="1:2" x14ac:dyDescent="0.3">
      <c r="A718" s="11">
        <v>1357</v>
      </c>
      <c r="B718" s="11" t="s">
        <v>728</v>
      </c>
    </row>
    <row r="719" spans="1:2" x14ac:dyDescent="0.3">
      <c r="A719" s="11">
        <v>936</v>
      </c>
      <c r="B719" s="11" t="s">
        <v>729</v>
      </c>
    </row>
    <row r="720" spans="1:2" x14ac:dyDescent="0.3">
      <c r="A720" s="11">
        <v>2257</v>
      </c>
      <c r="B720" s="11" t="s">
        <v>730</v>
      </c>
    </row>
    <row r="721" spans="1:2" x14ac:dyDescent="0.3">
      <c r="A721" s="11">
        <v>1785</v>
      </c>
      <c r="B721" s="11" t="s">
        <v>731</v>
      </c>
    </row>
    <row r="722" spans="1:2" x14ac:dyDescent="0.3">
      <c r="A722" s="11">
        <v>4065</v>
      </c>
      <c r="B722" s="11" t="s">
        <v>731</v>
      </c>
    </row>
    <row r="723" spans="1:2" x14ac:dyDescent="0.3">
      <c r="A723" s="11">
        <v>830</v>
      </c>
      <c r="B723" s="11" t="s">
        <v>732</v>
      </c>
    </row>
    <row r="724" spans="1:2" x14ac:dyDescent="0.3">
      <c r="A724" s="11">
        <v>2875</v>
      </c>
      <c r="B724" s="11" t="s">
        <v>733</v>
      </c>
    </row>
    <row r="725" spans="1:2" x14ac:dyDescent="0.3">
      <c r="A725" s="11">
        <v>190</v>
      </c>
      <c r="B725" s="11" t="s">
        <v>734</v>
      </c>
    </row>
    <row r="726" spans="1:2" x14ac:dyDescent="0.3">
      <c r="A726" s="11">
        <v>1226</v>
      </c>
      <c r="B726" s="11" t="s">
        <v>735</v>
      </c>
    </row>
    <row r="727" spans="1:2" x14ac:dyDescent="0.3">
      <c r="A727" s="11">
        <v>88</v>
      </c>
      <c r="B727" s="11" t="s">
        <v>1473</v>
      </c>
    </row>
    <row r="728" spans="1:2" x14ac:dyDescent="0.3">
      <c r="A728" s="11">
        <v>150</v>
      </c>
      <c r="B728" s="11" t="s">
        <v>737</v>
      </c>
    </row>
    <row r="729" spans="1:2" x14ac:dyDescent="0.3">
      <c r="A729" s="11">
        <v>2198</v>
      </c>
      <c r="B729" s="11" t="s">
        <v>738</v>
      </c>
    </row>
    <row r="730" spans="1:2" x14ac:dyDescent="0.3">
      <c r="A730" s="11">
        <v>2116</v>
      </c>
      <c r="B730" s="11" t="s">
        <v>739</v>
      </c>
    </row>
    <row r="731" spans="1:2" x14ac:dyDescent="0.3">
      <c r="A731" s="11">
        <v>2106</v>
      </c>
      <c r="B731" s="11" t="s">
        <v>740</v>
      </c>
    </row>
    <row r="732" spans="1:2" x14ac:dyDescent="0.3">
      <c r="A732" s="11">
        <v>100</v>
      </c>
      <c r="B732" s="11" t="s">
        <v>741</v>
      </c>
    </row>
    <row r="733" spans="1:2" x14ac:dyDescent="0.3">
      <c r="A733" s="11">
        <v>2141</v>
      </c>
      <c r="B733" s="11" t="s">
        <v>742</v>
      </c>
    </row>
    <row r="734" spans="1:2" x14ac:dyDescent="0.3">
      <c r="A734" s="11">
        <v>2202</v>
      </c>
      <c r="B734" s="11" t="s">
        <v>743</v>
      </c>
    </row>
    <row r="735" spans="1:2" x14ac:dyDescent="0.3">
      <c r="A735" s="11">
        <v>1392</v>
      </c>
      <c r="B735" s="11" t="s">
        <v>744</v>
      </c>
    </row>
    <row r="736" spans="1:2" x14ac:dyDescent="0.3">
      <c r="A736" s="11">
        <v>2049</v>
      </c>
      <c r="B736" s="11" t="s">
        <v>745</v>
      </c>
    </row>
    <row r="737" spans="1:2" x14ac:dyDescent="0.3">
      <c r="A737" s="11">
        <v>1452</v>
      </c>
      <c r="B737" s="11" t="s">
        <v>746</v>
      </c>
    </row>
    <row r="738" spans="1:2" x14ac:dyDescent="0.3">
      <c r="A738" s="11">
        <v>2884</v>
      </c>
      <c r="B738" s="11" t="s">
        <v>747</v>
      </c>
    </row>
    <row r="739" spans="1:2" x14ac:dyDescent="0.3">
      <c r="A739" s="11">
        <v>566</v>
      </c>
      <c r="B739" s="11" t="s">
        <v>748</v>
      </c>
    </row>
    <row r="740" spans="1:2" x14ac:dyDescent="0.3">
      <c r="A740" s="11">
        <v>2917</v>
      </c>
      <c r="B740" s="11" t="s">
        <v>749</v>
      </c>
    </row>
    <row r="741" spans="1:2" x14ac:dyDescent="0.3">
      <c r="A741" s="11">
        <v>187</v>
      </c>
      <c r="B741" s="11" t="s">
        <v>750</v>
      </c>
    </row>
    <row r="742" spans="1:2" x14ac:dyDescent="0.3">
      <c r="A742" s="11">
        <v>1084</v>
      </c>
      <c r="B742" s="11" t="s">
        <v>751</v>
      </c>
    </row>
    <row r="743" spans="1:2" x14ac:dyDescent="0.3">
      <c r="A743" s="11">
        <v>1641</v>
      </c>
      <c r="B743" s="11" t="s">
        <v>752</v>
      </c>
    </row>
    <row r="744" spans="1:2" x14ac:dyDescent="0.3">
      <c r="A744" s="11">
        <v>4058</v>
      </c>
      <c r="B744" s="11" t="s">
        <v>1536</v>
      </c>
    </row>
    <row r="745" spans="1:2" x14ac:dyDescent="0.3">
      <c r="A745" s="11">
        <v>1629</v>
      </c>
      <c r="B745" s="11" t="s">
        <v>753</v>
      </c>
    </row>
    <row r="746" spans="1:2" x14ac:dyDescent="0.3">
      <c r="A746" s="11">
        <v>935</v>
      </c>
      <c r="B746" s="11" t="s">
        <v>754</v>
      </c>
    </row>
    <row r="747" spans="1:2" x14ac:dyDescent="0.3">
      <c r="A747" s="11">
        <v>2241</v>
      </c>
      <c r="B747" s="11" t="s">
        <v>755</v>
      </c>
    </row>
    <row r="748" spans="1:2" x14ac:dyDescent="0.3">
      <c r="A748" s="11">
        <v>1760</v>
      </c>
      <c r="B748" s="11" t="s">
        <v>756</v>
      </c>
    </row>
    <row r="749" spans="1:2" x14ac:dyDescent="0.3">
      <c r="A749" s="11">
        <v>2290</v>
      </c>
      <c r="B749" s="11" t="s">
        <v>757</v>
      </c>
    </row>
    <row r="750" spans="1:2" x14ac:dyDescent="0.3">
      <c r="A750" s="11">
        <v>450</v>
      </c>
      <c r="B750" s="11" t="s">
        <v>758</v>
      </c>
    </row>
    <row r="751" spans="1:2" x14ac:dyDescent="0.3">
      <c r="A751" s="11">
        <v>324</v>
      </c>
      <c r="B751" s="11" t="s">
        <v>759</v>
      </c>
    </row>
    <row r="752" spans="1:2" x14ac:dyDescent="0.3">
      <c r="A752" s="11">
        <v>1427</v>
      </c>
      <c r="B752" s="11" t="s">
        <v>760</v>
      </c>
    </row>
    <row r="753" spans="1:2" x14ac:dyDescent="0.3">
      <c r="A753" s="11">
        <v>2886</v>
      </c>
      <c r="B753" s="11" t="s">
        <v>761</v>
      </c>
    </row>
    <row r="754" spans="1:2" x14ac:dyDescent="0.3">
      <c r="A754" s="11">
        <v>2910</v>
      </c>
      <c r="B754" s="11" t="s">
        <v>762</v>
      </c>
    </row>
    <row r="755" spans="1:2" x14ac:dyDescent="0.3">
      <c r="A755" s="11">
        <v>1493</v>
      </c>
      <c r="B755" s="11" t="s">
        <v>763</v>
      </c>
    </row>
    <row r="756" spans="1:2" x14ac:dyDescent="0.3">
      <c r="A756" s="11">
        <v>909</v>
      </c>
      <c r="B756" s="11" t="s">
        <v>764</v>
      </c>
    </row>
    <row r="757" spans="1:2" x14ac:dyDescent="0.3">
      <c r="A757" s="11">
        <v>513</v>
      </c>
      <c r="B757" s="11" t="s">
        <v>765</v>
      </c>
    </row>
    <row r="758" spans="1:2" x14ac:dyDescent="0.3">
      <c r="A758" s="11">
        <v>2269</v>
      </c>
      <c r="B758" s="11" t="s">
        <v>766</v>
      </c>
    </row>
    <row r="759" spans="1:2" x14ac:dyDescent="0.3">
      <c r="A759" s="11">
        <v>7</v>
      </c>
      <c r="B759" s="11" t="s">
        <v>767</v>
      </c>
    </row>
    <row r="760" spans="1:2" x14ac:dyDescent="0.3">
      <c r="A760" s="11">
        <v>1155</v>
      </c>
      <c r="B760" s="11" t="s">
        <v>768</v>
      </c>
    </row>
    <row r="761" spans="1:2" x14ac:dyDescent="0.3">
      <c r="A761" s="11">
        <v>202</v>
      </c>
      <c r="B761" s="11" t="s">
        <v>769</v>
      </c>
    </row>
    <row r="762" spans="1:2" x14ac:dyDescent="0.3">
      <c r="A762" s="11">
        <v>147</v>
      </c>
      <c r="B762" s="11" t="s">
        <v>770</v>
      </c>
    </row>
    <row r="763" spans="1:2" x14ac:dyDescent="0.3">
      <c r="A763" s="11">
        <v>1089</v>
      </c>
      <c r="B763" s="11" t="s">
        <v>771</v>
      </c>
    </row>
    <row r="764" spans="1:2" x14ac:dyDescent="0.3">
      <c r="A764" s="11">
        <v>1370</v>
      </c>
      <c r="B764" s="11" t="s">
        <v>772</v>
      </c>
    </row>
    <row r="765" spans="1:2" x14ac:dyDescent="0.3">
      <c r="A765" s="11">
        <v>78</v>
      </c>
      <c r="B765" s="11" t="s">
        <v>773</v>
      </c>
    </row>
    <row r="766" spans="1:2" x14ac:dyDescent="0.3">
      <c r="A766" s="11">
        <v>537</v>
      </c>
      <c r="B766" s="11" t="s">
        <v>774</v>
      </c>
    </row>
    <row r="767" spans="1:2" x14ac:dyDescent="0.3">
      <c r="A767" s="11">
        <v>196</v>
      </c>
      <c r="B767" s="11" t="s">
        <v>775</v>
      </c>
    </row>
    <row r="768" spans="1:2" x14ac:dyDescent="0.3">
      <c r="A768" s="11">
        <v>362</v>
      </c>
      <c r="B768" s="11" t="s">
        <v>776</v>
      </c>
    </row>
    <row r="769" spans="1:2" x14ac:dyDescent="0.3">
      <c r="A769" s="11">
        <v>1716</v>
      </c>
      <c r="B769" s="11" t="s">
        <v>777</v>
      </c>
    </row>
    <row r="770" spans="1:2" x14ac:dyDescent="0.3">
      <c r="A770" s="11">
        <v>2254</v>
      </c>
      <c r="B770" s="11" t="s">
        <v>778</v>
      </c>
    </row>
    <row r="771" spans="1:2" x14ac:dyDescent="0.3">
      <c r="A771" s="11">
        <v>4053</v>
      </c>
      <c r="B771" s="11" t="s">
        <v>1527</v>
      </c>
    </row>
    <row r="772" spans="1:2" x14ac:dyDescent="0.3">
      <c r="A772" s="11">
        <v>1757</v>
      </c>
      <c r="B772" s="11" t="s">
        <v>779</v>
      </c>
    </row>
    <row r="773" spans="1:2" x14ac:dyDescent="0.3">
      <c r="A773" s="11">
        <v>2005</v>
      </c>
      <c r="B773" s="11" t="s">
        <v>780</v>
      </c>
    </row>
    <row r="774" spans="1:2" x14ac:dyDescent="0.3">
      <c r="A774" s="11">
        <v>1671</v>
      </c>
      <c r="B774" s="11" t="s">
        <v>781</v>
      </c>
    </row>
    <row r="775" spans="1:2" x14ac:dyDescent="0.3">
      <c r="A775" s="11">
        <v>843</v>
      </c>
      <c r="B775" s="11" t="s">
        <v>782</v>
      </c>
    </row>
    <row r="776" spans="1:2" x14ac:dyDescent="0.3">
      <c r="A776" s="11">
        <v>198</v>
      </c>
      <c r="B776" s="11" t="s">
        <v>783</v>
      </c>
    </row>
    <row r="777" spans="1:2" x14ac:dyDescent="0.3">
      <c r="A777" s="11">
        <v>2023</v>
      </c>
      <c r="B777" s="11" t="s">
        <v>784</v>
      </c>
    </row>
    <row r="778" spans="1:2" x14ac:dyDescent="0.3">
      <c r="A778" s="11">
        <v>2215</v>
      </c>
      <c r="B778" s="11" t="s">
        <v>785</v>
      </c>
    </row>
    <row r="779" spans="1:2" x14ac:dyDescent="0.3">
      <c r="A779" s="11">
        <v>2051</v>
      </c>
      <c r="B779" s="11" t="s">
        <v>786</v>
      </c>
    </row>
    <row r="780" spans="1:2" x14ac:dyDescent="0.3">
      <c r="A780" s="11">
        <v>2278</v>
      </c>
      <c r="B780" s="11" t="s">
        <v>787</v>
      </c>
    </row>
    <row r="781" spans="1:2" x14ac:dyDescent="0.3">
      <c r="A781" s="11">
        <v>2047</v>
      </c>
      <c r="B781" s="11" t="s">
        <v>788</v>
      </c>
    </row>
    <row r="782" spans="1:2" x14ac:dyDescent="0.3">
      <c r="A782" s="11">
        <v>1752</v>
      </c>
      <c r="B782" s="11" t="s">
        <v>789</v>
      </c>
    </row>
    <row r="783" spans="1:2" x14ac:dyDescent="0.3">
      <c r="A783" s="11">
        <v>1706</v>
      </c>
      <c r="B783" s="11" t="s">
        <v>790</v>
      </c>
    </row>
    <row r="784" spans="1:2" x14ac:dyDescent="0.3">
      <c r="A784" s="11">
        <v>1205</v>
      </c>
      <c r="B784" s="11" t="s">
        <v>791</v>
      </c>
    </row>
    <row r="785" spans="1:2" x14ac:dyDescent="0.3">
      <c r="A785" s="11">
        <v>2225</v>
      </c>
      <c r="B785" s="11" t="s">
        <v>792</v>
      </c>
    </row>
    <row r="786" spans="1:2" x14ac:dyDescent="0.3">
      <c r="A786" s="11">
        <v>1662</v>
      </c>
      <c r="B786" s="11" t="s">
        <v>793</v>
      </c>
    </row>
    <row r="787" spans="1:2" x14ac:dyDescent="0.3">
      <c r="A787" s="11">
        <v>503</v>
      </c>
      <c r="B787" s="11" t="s">
        <v>794</v>
      </c>
    </row>
    <row r="788" spans="1:2" x14ac:dyDescent="0.3">
      <c r="A788" s="11">
        <v>4017</v>
      </c>
      <c r="B788" s="11" t="s">
        <v>1474</v>
      </c>
    </row>
    <row r="789" spans="1:2" x14ac:dyDescent="0.3">
      <c r="A789" s="11">
        <v>244</v>
      </c>
      <c r="B789" s="11" t="s">
        <v>795</v>
      </c>
    </row>
    <row r="790" spans="1:2" x14ac:dyDescent="0.3">
      <c r="A790" s="11">
        <v>1094</v>
      </c>
      <c r="B790" s="11" t="s">
        <v>1475</v>
      </c>
    </row>
    <row r="791" spans="1:2" x14ac:dyDescent="0.3">
      <c r="A791" s="11">
        <v>267</v>
      </c>
      <c r="B791" s="11" t="s">
        <v>796</v>
      </c>
    </row>
    <row r="792" spans="1:2" x14ac:dyDescent="0.3">
      <c r="A792" s="11">
        <v>713</v>
      </c>
      <c r="B792" s="11" t="s">
        <v>797</v>
      </c>
    </row>
    <row r="793" spans="1:2" x14ac:dyDescent="0.3">
      <c r="A793" s="11">
        <v>1492</v>
      </c>
      <c r="B793" s="11" t="s">
        <v>798</v>
      </c>
    </row>
    <row r="794" spans="1:2" x14ac:dyDescent="0.3">
      <c r="A794" s="11">
        <v>2214</v>
      </c>
      <c r="B794" s="11" t="s">
        <v>799</v>
      </c>
    </row>
    <row r="795" spans="1:2" x14ac:dyDescent="0.3">
      <c r="A795" s="11">
        <v>1602</v>
      </c>
      <c r="B795" s="11" t="s">
        <v>800</v>
      </c>
    </row>
    <row r="796" spans="1:2" x14ac:dyDescent="0.3">
      <c r="A796" s="11">
        <v>1611</v>
      </c>
      <c r="B796" s="11" t="s">
        <v>801</v>
      </c>
    </row>
    <row r="797" spans="1:2" x14ac:dyDescent="0.3">
      <c r="A797" s="11">
        <v>1177</v>
      </c>
      <c r="B797" s="11" t="s">
        <v>802</v>
      </c>
    </row>
    <row r="798" spans="1:2" x14ac:dyDescent="0.3">
      <c r="A798" s="11">
        <v>1171</v>
      </c>
      <c r="B798" s="11" t="s">
        <v>803</v>
      </c>
    </row>
    <row r="799" spans="1:2" x14ac:dyDescent="0.3">
      <c r="A799" s="11">
        <v>1628</v>
      </c>
      <c r="B799" s="11" t="s">
        <v>804</v>
      </c>
    </row>
    <row r="800" spans="1:2" x14ac:dyDescent="0.3">
      <c r="A800" s="11">
        <v>1494</v>
      </c>
      <c r="B800" s="11" t="s">
        <v>1476</v>
      </c>
    </row>
    <row r="801" spans="1:2" x14ac:dyDescent="0.3">
      <c r="A801" s="11">
        <v>1349</v>
      </c>
      <c r="B801" s="11" t="s">
        <v>806</v>
      </c>
    </row>
    <row r="802" spans="1:2" x14ac:dyDescent="0.3">
      <c r="A802" s="11">
        <v>174</v>
      </c>
      <c r="B802" s="11" t="s">
        <v>807</v>
      </c>
    </row>
    <row r="803" spans="1:2" x14ac:dyDescent="0.3">
      <c r="A803" s="11">
        <v>2265</v>
      </c>
      <c r="B803" s="11" t="s">
        <v>808</v>
      </c>
    </row>
    <row r="804" spans="1:2" x14ac:dyDescent="0.3">
      <c r="A804" s="11">
        <v>1386</v>
      </c>
      <c r="B804" s="11" t="s">
        <v>809</v>
      </c>
    </row>
    <row r="805" spans="1:2" x14ac:dyDescent="0.3">
      <c r="A805" s="11">
        <v>1934</v>
      </c>
      <c r="B805" s="11" t="s">
        <v>810</v>
      </c>
    </row>
    <row r="806" spans="1:2" x14ac:dyDescent="0.3">
      <c r="A806" s="11">
        <v>2234</v>
      </c>
      <c r="B806" s="11" t="s">
        <v>811</v>
      </c>
    </row>
    <row r="807" spans="1:2" x14ac:dyDescent="0.3">
      <c r="A807" s="11">
        <v>2205</v>
      </c>
      <c r="B807" s="11" t="s">
        <v>813</v>
      </c>
    </row>
    <row r="808" spans="1:2" x14ac:dyDescent="0.3">
      <c r="A808" s="11">
        <v>1772</v>
      </c>
      <c r="B808" s="11" t="s">
        <v>814</v>
      </c>
    </row>
    <row r="809" spans="1:2" x14ac:dyDescent="0.3">
      <c r="A809" s="11">
        <v>1762</v>
      </c>
      <c r="B809" s="11" t="s">
        <v>815</v>
      </c>
    </row>
    <row r="810" spans="1:2" x14ac:dyDescent="0.3">
      <c r="A810" s="11">
        <v>1770</v>
      </c>
      <c r="B810" s="11" t="s">
        <v>816</v>
      </c>
    </row>
    <row r="811" spans="1:2" x14ac:dyDescent="0.3">
      <c r="A811" s="11">
        <v>447</v>
      </c>
      <c r="B811" s="11" t="s">
        <v>817</v>
      </c>
    </row>
    <row r="812" spans="1:2" x14ac:dyDescent="0.3">
      <c r="A812" s="11">
        <v>20</v>
      </c>
      <c r="B812" s="11" t="s">
        <v>819</v>
      </c>
    </row>
    <row r="813" spans="1:2" x14ac:dyDescent="0.3">
      <c r="A813" s="11">
        <v>569</v>
      </c>
      <c r="B813" s="11" t="s">
        <v>820</v>
      </c>
    </row>
    <row r="814" spans="1:2" x14ac:dyDescent="0.3">
      <c r="A814" s="11">
        <v>1675</v>
      </c>
      <c r="B814" s="11" t="s">
        <v>821</v>
      </c>
    </row>
    <row r="815" spans="1:2" x14ac:dyDescent="0.3">
      <c r="A815" s="11">
        <v>993</v>
      </c>
      <c r="B815" s="11" t="s">
        <v>822</v>
      </c>
    </row>
    <row r="816" spans="1:2" x14ac:dyDescent="0.3">
      <c r="A816" s="11">
        <v>1121</v>
      </c>
      <c r="B816" s="11" t="s">
        <v>823</v>
      </c>
    </row>
    <row r="817" spans="1:2" x14ac:dyDescent="0.3">
      <c r="A817" s="11">
        <v>827</v>
      </c>
      <c r="B817" s="11" t="s">
        <v>824</v>
      </c>
    </row>
    <row r="818" spans="1:2" x14ac:dyDescent="0.3">
      <c r="A818" s="11">
        <v>1899</v>
      </c>
      <c r="B818" s="11" t="s">
        <v>825</v>
      </c>
    </row>
    <row r="819" spans="1:2" x14ac:dyDescent="0.3">
      <c r="A819" s="11">
        <v>27</v>
      </c>
      <c r="B819" s="11" t="s">
        <v>826</v>
      </c>
    </row>
    <row r="820" spans="1:2" x14ac:dyDescent="0.3">
      <c r="A820" s="11">
        <v>2019</v>
      </c>
      <c r="B820" s="11" t="s">
        <v>827</v>
      </c>
    </row>
    <row r="821" spans="1:2" x14ac:dyDescent="0.3">
      <c r="A821" s="11">
        <v>1490</v>
      </c>
      <c r="B821" s="11" t="s">
        <v>828</v>
      </c>
    </row>
    <row r="822" spans="1:2" x14ac:dyDescent="0.3">
      <c r="A822" s="11">
        <v>135</v>
      </c>
      <c r="B822" s="11" t="s">
        <v>829</v>
      </c>
    </row>
    <row r="823" spans="1:2" x14ac:dyDescent="0.3">
      <c r="A823" s="11">
        <v>1879</v>
      </c>
      <c r="B823" s="11" t="s">
        <v>830</v>
      </c>
    </row>
    <row r="824" spans="1:2" x14ac:dyDescent="0.3">
      <c r="A824" s="11">
        <v>668</v>
      </c>
      <c r="B824" s="11" t="s">
        <v>831</v>
      </c>
    </row>
    <row r="825" spans="1:2" x14ac:dyDescent="0.3">
      <c r="A825" s="11">
        <v>1448</v>
      </c>
      <c r="B825" s="11" t="s">
        <v>832</v>
      </c>
    </row>
    <row r="826" spans="1:2" x14ac:dyDescent="0.3">
      <c r="A826" s="11">
        <v>2194</v>
      </c>
      <c r="B826" s="11" t="s">
        <v>833</v>
      </c>
    </row>
    <row r="827" spans="1:2" x14ac:dyDescent="0.3">
      <c r="A827" s="11">
        <v>1593</v>
      </c>
      <c r="B827" s="11" t="s">
        <v>834</v>
      </c>
    </row>
    <row r="828" spans="1:2" x14ac:dyDescent="0.3">
      <c r="A828" s="11">
        <v>1046</v>
      </c>
      <c r="B828" s="11" t="s">
        <v>835</v>
      </c>
    </row>
    <row r="829" spans="1:2" x14ac:dyDescent="0.3">
      <c r="A829" s="11">
        <v>309</v>
      </c>
      <c r="B829" s="11" t="s">
        <v>836</v>
      </c>
    </row>
    <row r="830" spans="1:2" x14ac:dyDescent="0.3">
      <c r="A830" s="11">
        <v>1367</v>
      </c>
      <c r="B830" s="11" t="s">
        <v>837</v>
      </c>
    </row>
    <row r="831" spans="1:2" x14ac:dyDescent="0.3">
      <c r="A831" s="11">
        <v>2299</v>
      </c>
      <c r="B831" s="11" t="s">
        <v>838</v>
      </c>
    </row>
    <row r="832" spans="1:2" x14ac:dyDescent="0.3">
      <c r="A832" s="11">
        <v>2109</v>
      </c>
      <c r="B832" s="11" t="s">
        <v>839</v>
      </c>
    </row>
    <row r="833" spans="1:2" x14ac:dyDescent="0.3">
      <c r="A833" s="11">
        <v>2061</v>
      </c>
      <c r="B833" s="11" t="s">
        <v>840</v>
      </c>
    </row>
    <row r="834" spans="1:2" x14ac:dyDescent="0.3">
      <c r="A834" s="11">
        <v>601</v>
      </c>
      <c r="B834" s="11" t="s">
        <v>841</v>
      </c>
    </row>
    <row r="835" spans="1:2" x14ac:dyDescent="0.3">
      <c r="A835" s="11">
        <v>1976</v>
      </c>
      <c r="B835" s="11" t="s">
        <v>842</v>
      </c>
    </row>
    <row r="836" spans="1:2" x14ac:dyDescent="0.3">
      <c r="A836" s="11">
        <v>870</v>
      </c>
      <c r="B836" s="11" t="s">
        <v>843</v>
      </c>
    </row>
    <row r="837" spans="1:2" x14ac:dyDescent="0.3">
      <c r="A837" s="11">
        <v>2156</v>
      </c>
      <c r="B837" s="11" t="s">
        <v>844</v>
      </c>
    </row>
    <row r="838" spans="1:2" x14ac:dyDescent="0.3">
      <c r="A838" s="11">
        <v>1568</v>
      </c>
      <c r="B838" s="11" t="s">
        <v>845</v>
      </c>
    </row>
    <row r="839" spans="1:2" x14ac:dyDescent="0.3">
      <c r="A839" s="11">
        <v>2324</v>
      </c>
      <c r="B839" s="11" t="s">
        <v>846</v>
      </c>
    </row>
    <row r="840" spans="1:2" x14ac:dyDescent="0.3">
      <c r="A840" s="11">
        <v>2341</v>
      </c>
      <c r="B840" s="11" t="s">
        <v>847</v>
      </c>
    </row>
    <row r="841" spans="1:2" x14ac:dyDescent="0.3">
      <c r="A841" s="11">
        <v>2159</v>
      </c>
      <c r="B841" s="11" t="s">
        <v>848</v>
      </c>
    </row>
    <row r="842" spans="1:2" x14ac:dyDescent="0.3">
      <c r="A842" s="11">
        <v>1676</v>
      </c>
      <c r="B842" s="11" t="s">
        <v>849</v>
      </c>
    </row>
    <row r="843" spans="1:2" x14ac:dyDescent="0.3">
      <c r="A843" s="11">
        <v>1800</v>
      </c>
      <c r="B843" s="11" t="s">
        <v>850</v>
      </c>
    </row>
    <row r="844" spans="1:2" x14ac:dyDescent="0.3">
      <c r="A844" s="11">
        <v>416</v>
      </c>
      <c r="B844" s="11" t="s">
        <v>851</v>
      </c>
    </row>
    <row r="845" spans="1:2" x14ac:dyDescent="0.3">
      <c r="A845" s="11">
        <v>789</v>
      </c>
      <c r="B845" s="11" t="s">
        <v>852</v>
      </c>
    </row>
    <row r="846" spans="1:2" x14ac:dyDescent="0.3">
      <c r="A846" s="11">
        <v>1592</v>
      </c>
      <c r="B846" s="11" t="s">
        <v>853</v>
      </c>
    </row>
    <row r="847" spans="1:2" x14ac:dyDescent="0.3">
      <c r="A847" s="11">
        <v>48</v>
      </c>
      <c r="B847" s="11" t="s">
        <v>854</v>
      </c>
    </row>
    <row r="848" spans="1:2" x14ac:dyDescent="0.3">
      <c r="A848" s="11">
        <v>1214</v>
      </c>
      <c r="B848" s="11" t="s">
        <v>855</v>
      </c>
    </row>
    <row r="849" spans="1:2" x14ac:dyDescent="0.3">
      <c r="A849" s="11">
        <v>1581</v>
      </c>
      <c r="B849" s="11" t="s">
        <v>856</v>
      </c>
    </row>
    <row r="850" spans="1:2" x14ac:dyDescent="0.3">
      <c r="A850" s="11">
        <v>2268</v>
      </c>
      <c r="B850" s="11" t="s">
        <v>857</v>
      </c>
    </row>
    <row r="851" spans="1:2" x14ac:dyDescent="0.3">
      <c r="A851" s="11">
        <v>678</v>
      </c>
      <c r="B851" s="11" t="s">
        <v>1549</v>
      </c>
    </row>
    <row r="852" spans="1:2" x14ac:dyDescent="0.3">
      <c r="A852" s="11">
        <v>453</v>
      </c>
      <c r="B852" s="11" t="s">
        <v>859</v>
      </c>
    </row>
    <row r="853" spans="1:2" x14ac:dyDescent="0.3">
      <c r="A853" s="11">
        <v>1271</v>
      </c>
      <c r="B853" s="11" t="s">
        <v>860</v>
      </c>
    </row>
    <row r="854" spans="1:2" x14ac:dyDescent="0.3">
      <c r="A854" s="11">
        <v>4050</v>
      </c>
      <c r="B854" s="11" t="s">
        <v>1523</v>
      </c>
    </row>
    <row r="855" spans="1:2" x14ac:dyDescent="0.3">
      <c r="A855" s="11">
        <v>259</v>
      </c>
      <c r="B855" s="11" t="s">
        <v>861</v>
      </c>
    </row>
    <row r="856" spans="1:2" x14ac:dyDescent="0.3">
      <c r="A856" s="11">
        <v>1686</v>
      </c>
      <c r="B856" s="11" t="s">
        <v>862</v>
      </c>
    </row>
    <row r="857" spans="1:2" x14ac:dyDescent="0.3">
      <c r="A857" s="11">
        <v>1217</v>
      </c>
      <c r="B857" s="11" t="s">
        <v>863</v>
      </c>
    </row>
    <row r="858" spans="1:2" x14ac:dyDescent="0.3">
      <c r="A858" s="11">
        <v>2301</v>
      </c>
      <c r="B858" s="11" t="s">
        <v>864</v>
      </c>
    </row>
    <row r="859" spans="1:2" x14ac:dyDescent="0.3">
      <c r="A859" s="11">
        <v>1188</v>
      </c>
      <c r="B859" s="11" t="s">
        <v>865</v>
      </c>
    </row>
    <row r="860" spans="1:2" x14ac:dyDescent="0.3">
      <c r="A860" s="11">
        <v>4045</v>
      </c>
      <c r="B860" s="11" t="s">
        <v>1511</v>
      </c>
    </row>
    <row r="861" spans="1:2" x14ac:dyDescent="0.3">
      <c r="A861">
        <v>2113</v>
      </c>
      <c r="B861" t="s">
        <v>866</v>
      </c>
    </row>
    <row r="862" spans="1:2" x14ac:dyDescent="0.3">
      <c r="A862" s="11">
        <v>2104</v>
      </c>
      <c r="B862" s="11" t="s">
        <v>867</v>
      </c>
    </row>
    <row r="863" spans="1:2" x14ac:dyDescent="0.3">
      <c r="A863" s="11">
        <v>2154</v>
      </c>
      <c r="B863" s="11" t="s">
        <v>868</v>
      </c>
    </row>
    <row r="864" spans="1:2" x14ac:dyDescent="0.3">
      <c r="A864" s="11">
        <v>205</v>
      </c>
      <c r="B864" s="11" t="s">
        <v>869</v>
      </c>
    </row>
    <row r="865" spans="1:2" x14ac:dyDescent="0.3">
      <c r="A865" s="11">
        <v>1740</v>
      </c>
      <c r="B865" s="11" t="s">
        <v>870</v>
      </c>
    </row>
    <row r="866" spans="1:2" x14ac:dyDescent="0.3">
      <c r="A866" s="11">
        <v>2303</v>
      </c>
      <c r="B866" s="11" t="s">
        <v>871</v>
      </c>
    </row>
    <row r="867" spans="1:2" x14ac:dyDescent="0.3">
      <c r="A867" s="11">
        <v>2201</v>
      </c>
      <c r="B867" s="11" t="s">
        <v>872</v>
      </c>
    </row>
    <row r="868" spans="1:2" x14ac:dyDescent="0.3">
      <c r="A868" s="11">
        <v>2119</v>
      </c>
      <c r="B868" s="11" t="s">
        <v>873</v>
      </c>
    </row>
    <row r="869" spans="1:2" x14ac:dyDescent="0.3">
      <c r="A869" s="11">
        <v>1300</v>
      </c>
      <c r="B869" s="11" t="s">
        <v>874</v>
      </c>
    </row>
    <row r="870" spans="1:2" x14ac:dyDescent="0.3">
      <c r="A870" s="11">
        <v>2196</v>
      </c>
      <c r="B870" s="11" t="s">
        <v>875</v>
      </c>
    </row>
    <row r="871" spans="1:2" x14ac:dyDescent="0.3">
      <c r="A871" s="11">
        <v>77</v>
      </c>
      <c r="B871" s="11" t="s">
        <v>876</v>
      </c>
    </row>
    <row r="872" spans="1:2" x14ac:dyDescent="0.3">
      <c r="A872" s="11">
        <v>185</v>
      </c>
      <c r="B872" s="11" t="s">
        <v>877</v>
      </c>
    </row>
    <row r="873" spans="1:2" x14ac:dyDescent="0.3">
      <c r="A873" s="11">
        <v>2206</v>
      </c>
      <c r="B873" s="11" t="s">
        <v>878</v>
      </c>
    </row>
    <row r="874" spans="1:2" x14ac:dyDescent="0.3">
      <c r="A874" s="11">
        <v>786</v>
      </c>
      <c r="B874" s="11" t="s">
        <v>879</v>
      </c>
    </row>
    <row r="875" spans="1:2" x14ac:dyDescent="0.3">
      <c r="A875" s="11">
        <v>798</v>
      </c>
      <c r="B875" s="11" t="s">
        <v>880</v>
      </c>
    </row>
    <row r="876" spans="1:2" x14ac:dyDescent="0.3">
      <c r="A876" s="11">
        <v>917</v>
      </c>
      <c r="B876" s="11" t="s">
        <v>881</v>
      </c>
    </row>
    <row r="877" spans="1:2" x14ac:dyDescent="0.3">
      <c r="A877" s="11">
        <v>1718</v>
      </c>
      <c r="B877" s="11" t="s">
        <v>882</v>
      </c>
    </row>
    <row r="878" spans="1:2" x14ac:dyDescent="0.3">
      <c r="A878" s="11">
        <v>1295</v>
      </c>
      <c r="B878" s="11" t="s">
        <v>883</v>
      </c>
    </row>
    <row r="879" spans="1:2" x14ac:dyDescent="0.3">
      <c r="A879" s="11">
        <v>1282</v>
      </c>
      <c r="B879" s="11" t="s">
        <v>1477</v>
      </c>
    </row>
    <row r="880" spans="1:2" x14ac:dyDescent="0.3">
      <c r="A880" s="11">
        <v>1318</v>
      </c>
      <c r="B880" s="11" t="s">
        <v>1478</v>
      </c>
    </row>
    <row r="881" spans="1:2" x14ac:dyDescent="0.3">
      <c r="A881" s="11">
        <v>737</v>
      </c>
      <c r="B881" s="11" t="s">
        <v>885</v>
      </c>
    </row>
    <row r="882" spans="1:2" x14ac:dyDescent="0.3">
      <c r="A882" s="11">
        <v>474</v>
      </c>
      <c r="B882" s="11" t="s">
        <v>886</v>
      </c>
    </row>
    <row r="883" spans="1:2" x14ac:dyDescent="0.3">
      <c r="A883" s="11">
        <v>2189</v>
      </c>
      <c r="B883" s="11" t="s">
        <v>887</v>
      </c>
    </row>
    <row r="884" spans="1:2" x14ac:dyDescent="0.3">
      <c r="A884" s="11">
        <v>2207</v>
      </c>
      <c r="B884" s="11" t="s">
        <v>1479</v>
      </c>
    </row>
    <row r="885" spans="1:2" x14ac:dyDescent="0.3">
      <c r="A885" s="11">
        <v>1880</v>
      </c>
      <c r="B885" s="11" t="s">
        <v>888</v>
      </c>
    </row>
    <row r="886" spans="1:2" x14ac:dyDescent="0.3">
      <c r="A886" s="11">
        <v>2063</v>
      </c>
      <c r="B886" s="11" t="s">
        <v>889</v>
      </c>
    </row>
    <row r="887" spans="1:2" x14ac:dyDescent="0.3">
      <c r="A887" s="11">
        <v>1538</v>
      </c>
      <c r="B887" s="11" t="s">
        <v>890</v>
      </c>
    </row>
    <row r="888" spans="1:2" x14ac:dyDescent="0.3">
      <c r="A888" s="11">
        <v>1870</v>
      </c>
      <c r="B888" s="11" t="s">
        <v>891</v>
      </c>
    </row>
    <row r="889" spans="1:2" x14ac:dyDescent="0.3">
      <c r="A889" s="11">
        <v>1011</v>
      </c>
      <c r="B889" s="11" t="s">
        <v>892</v>
      </c>
    </row>
    <row r="890" spans="1:2" x14ac:dyDescent="0.3">
      <c r="A890" s="11">
        <v>1228</v>
      </c>
      <c r="B890" s="11" t="s">
        <v>893</v>
      </c>
    </row>
    <row r="891" spans="1:2" x14ac:dyDescent="0.3">
      <c r="A891" s="11">
        <v>2242</v>
      </c>
      <c r="B891" s="11" t="s">
        <v>894</v>
      </c>
    </row>
    <row r="892" spans="1:2" x14ac:dyDescent="0.3">
      <c r="A892" s="11">
        <v>1992</v>
      </c>
      <c r="B892" s="11" t="s">
        <v>895</v>
      </c>
    </row>
    <row r="893" spans="1:2" x14ac:dyDescent="0.3">
      <c r="A893" s="11">
        <v>1309</v>
      </c>
      <c r="B893" s="11" t="s">
        <v>896</v>
      </c>
    </row>
    <row r="894" spans="1:2" x14ac:dyDescent="0.3">
      <c r="A894" s="11">
        <v>478</v>
      </c>
      <c r="B894" s="11" t="s">
        <v>898</v>
      </c>
    </row>
    <row r="895" spans="1:2" x14ac:dyDescent="0.3">
      <c r="A895" s="11">
        <v>1471</v>
      </c>
      <c r="B895" s="11" t="s">
        <v>899</v>
      </c>
    </row>
    <row r="896" spans="1:2" x14ac:dyDescent="0.3">
      <c r="A896" s="11">
        <v>1570</v>
      </c>
      <c r="B896" s="11" t="s">
        <v>900</v>
      </c>
    </row>
    <row r="897" spans="1:2" x14ac:dyDescent="0.3">
      <c r="A897" s="11">
        <v>431</v>
      </c>
      <c r="B897" s="11" t="s">
        <v>901</v>
      </c>
    </row>
    <row r="898" spans="1:2" x14ac:dyDescent="0.3">
      <c r="A898" s="11">
        <v>938</v>
      </c>
      <c r="B898" s="11" t="s">
        <v>902</v>
      </c>
    </row>
    <row r="899" spans="1:2" x14ac:dyDescent="0.3">
      <c r="A899" s="11">
        <v>1765</v>
      </c>
      <c r="B899" s="11" t="s">
        <v>903</v>
      </c>
    </row>
    <row r="900" spans="1:2" x14ac:dyDescent="0.3">
      <c r="A900" s="11">
        <v>788</v>
      </c>
      <c r="B900" s="11" t="s">
        <v>904</v>
      </c>
    </row>
    <row r="901" spans="1:2" x14ac:dyDescent="0.3">
      <c r="A901" s="11">
        <v>458</v>
      </c>
      <c r="B901" s="11" t="s">
        <v>905</v>
      </c>
    </row>
    <row r="902" spans="1:2" x14ac:dyDescent="0.3">
      <c r="A902" s="11">
        <v>2164</v>
      </c>
      <c r="B902" s="11" t="s">
        <v>906</v>
      </c>
    </row>
    <row r="903" spans="1:2" x14ac:dyDescent="0.3">
      <c r="A903" s="11">
        <v>1759</v>
      </c>
      <c r="B903" s="11" t="s">
        <v>907</v>
      </c>
    </row>
    <row r="904" spans="1:2" x14ac:dyDescent="0.3">
      <c r="A904" s="11">
        <v>58</v>
      </c>
      <c r="B904" s="11" t="s">
        <v>908</v>
      </c>
    </row>
    <row r="905" spans="1:2" x14ac:dyDescent="0.3">
      <c r="A905" s="11">
        <v>1314</v>
      </c>
      <c r="B905" s="11" t="s">
        <v>909</v>
      </c>
    </row>
    <row r="906" spans="1:2" x14ac:dyDescent="0.3">
      <c r="A906" s="11">
        <v>1261</v>
      </c>
      <c r="B906" s="11" t="s">
        <v>910</v>
      </c>
    </row>
    <row r="907" spans="1:2" x14ac:dyDescent="0.3">
      <c r="A907" s="11">
        <v>1416</v>
      </c>
      <c r="B907" s="11" t="s">
        <v>911</v>
      </c>
    </row>
    <row r="908" spans="1:2" x14ac:dyDescent="0.3">
      <c r="A908" s="11">
        <v>318</v>
      </c>
      <c r="B908" s="11" t="s">
        <v>912</v>
      </c>
    </row>
    <row r="909" spans="1:2" x14ac:dyDescent="0.3">
      <c r="A909" s="11">
        <v>1954</v>
      </c>
      <c r="B909" s="11" t="s">
        <v>913</v>
      </c>
    </row>
    <row r="910" spans="1:2" x14ac:dyDescent="0.3">
      <c r="A910" s="11">
        <v>6</v>
      </c>
      <c r="B910" s="11" t="s">
        <v>914</v>
      </c>
    </row>
    <row r="911" spans="1:2" x14ac:dyDescent="0.3">
      <c r="A911" s="11">
        <v>2263</v>
      </c>
      <c r="B911" s="11" t="s">
        <v>915</v>
      </c>
    </row>
    <row r="912" spans="1:2" x14ac:dyDescent="0.3">
      <c r="A912" s="11">
        <v>2168</v>
      </c>
      <c r="B912" s="11" t="s">
        <v>916</v>
      </c>
    </row>
    <row r="913" spans="1:2" x14ac:dyDescent="0.3">
      <c r="A913" s="11">
        <v>2126</v>
      </c>
      <c r="B913" s="11" t="s">
        <v>917</v>
      </c>
    </row>
    <row r="914" spans="1:2" x14ac:dyDescent="0.3">
      <c r="A914" s="11">
        <v>1842</v>
      </c>
      <c r="B914" s="11" t="s">
        <v>918</v>
      </c>
    </row>
    <row r="915" spans="1:2" x14ac:dyDescent="0.3">
      <c r="A915" s="11">
        <v>1558</v>
      </c>
      <c r="B915" s="11" t="s">
        <v>919</v>
      </c>
    </row>
    <row r="916" spans="1:2" x14ac:dyDescent="0.3">
      <c r="A916" s="11">
        <v>1286</v>
      </c>
      <c r="B916" s="11" t="s">
        <v>920</v>
      </c>
    </row>
    <row r="917" spans="1:2" x14ac:dyDescent="0.3">
      <c r="A917" s="11">
        <v>1743</v>
      </c>
      <c r="B917" s="11" t="s">
        <v>921</v>
      </c>
    </row>
    <row r="918" spans="1:2" x14ac:dyDescent="0.3">
      <c r="A918" s="11">
        <v>607</v>
      </c>
      <c r="B918" s="11" t="s">
        <v>922</v>
      </c>
    </row>
    <row r="919" spans="1:2" x14ac:dyDescent="0.3">
      <c r="A919" s="11">
        <v>1791</v>
      </c>
      <c r="B919" s="11" t="s">
        <v>923</v>
      </c>
    </row>
    <row r="920" spans="1:2" x14ac:dyDescent="0.3">
      <c r="A920" s="11">
        <v>1773</v>
      </c>
      <c r="B920" s="11" t="s">
        <v>924</v>
      </c>
    </row>
    <row r="921" spans="1:2" x14ac:dyDescent="0.3">
      <c r="A921" s="11">
        <v>103</v>
      </c>
      <c r="B921" s="11" t="s">
        <v>925</v>
      </c>
    </row>
    <row r="922" spans="1:2" x14ac:dyDescent="0.3">
      <c r="A922" s="11">
        <v>263</v>
      </c>
      <c r="B922" s="11" t="s">
        <v>926</v>
      </c>
    </row>
    <row r="923" spans="1:2" x14ac:dyDescent="0.3">
      <c r="A923" s="11">
        <v>2277</v>
      </c>
      <c r="B923" s="11" t="s">
        <v>927</v>
      </c>
    </row>
    <row r="924" spans="1:2" x14ac:dyDescent="0.3">
      <c r="A924" s="11">
        <v>1768</v>
      </c>
      <c r="B924" s="11" t="s">
        <v>928</v>
      </c>
    </row>
    <row r="925" spans="1:2" x14ac:dyDescent="0.3">
      <c r="A925" s="11">
        <v>350</v>
      </c>
      <c r="B925" s="11" t="s">
        <v>929</v>
      </c>
    </row>
    <row r="926" spans="1:2" x14ac:dyDescent="0.3">
      <c r="A926" s="11">
        <v>2883</v>
      </c>
      <c r="B926" s="11" t="s">
        <v>930</v>
      </c>
    </row>
    <row r="927" spans="1:2" x14ac:dyDescent="0.3">
      <c r="A927" s="11">
        <v>1383</v>
      </c>
      <c r="B927" s="11" t="s">
        <v>931</v>
      </c>
    </row>
    <row r="928" spans="1:2" x14ac:dyDescent="0.3">
      <c r="A928" s="11">
        <v>2209</v>
      </c>
      <c r="B928" s="11" t="s">
        <v>932</v>
      </c>
    </row>
    <row r="929" spans="1:2" x14ac:dyDescent="0.3">
      <c r="A929" s="11">
        <v>758</v>
      </c>
      <c r="B929" s="11" t="s">
        <v>933</v>
      </c>
    </row>
    <row r="930" spans="1:2" x14ac:dyDescent="0.3">
      <c r="A930" s="11">
        <v>2016</v>
      </c>
      <c r="B930" s="11" t="s">
        <v>934</v>
      </c>
    </row>
    <row r="931" spans="1:2" x14ac:dyDescent="0.3">
      <c r="A931" s="11">
        <v>1560</v>
      </c>
      <c r="B931" s="11" t="s">
        <v>935</v>
      </c>
    </row>
    <row r="932" spans="1:2" x14ac:dyDescent="0.3">
      <c r="A932" s="11">
        <v>722</v>
      </c>
      <c r="B932" s="11" t="s">
        <v>936</v>
      </c>
    </row>
    <row r="933" spans="1:2" x14ac:dyDescent="0.3">
      <c r="A933" s="11">
        <v>32</v>
      </c>
      <c r="B933" s="11" t="s">
        <v>937</v>
      </c>
    </row>
    <row r="934" spans="1:2" x14ac:dyDescent="0.3">
      <c r="A934" s="11">
        <v>2266</v>
      </c>
      <c r="B934" s="11" t="s">
        <v>938</v>
      </c>
    </row>
    <row r="935" spans="1:2" x14ac:dyDescent="0.3">
      <c r="A935" s="11">
        <v>825</v>
      </c>
      <c r="B935" s="11" t="s">
        <v>939</v>
      </c>
    </row>
    <row r="936" spans="1:2" x14ac:dyDescent="0.3">
      <c r="A936" s="11">
        <v>97</v>
      </c>
      <c r="B936" s="11" t="s">
        <v>940</v>
      </c>
    </row>
    <row r="937" spans="1:2" x14ac:dyDescent="0.3">
      <c r="A937" s="11">
        <v>1833</v>
      </c>
      <c r="B937" s="11" t="s">
        <v>941</v>
      </c>
    </row>
    <row r="938" spans="1:2" x14ac:dyDescent="0.3">
      <c r="A938">
        <v>4071</v>
      </c>
      <c r="B938" t="s">
        <v>1559</v>
      </c>
    </row>
    <row r="939" spans="1:2" x14ac:dyDescent="0.3">
      <c r="A939" s="11">
        <v>23</v>
      </c>
      <c r="B939" s="11" t="s">
        <v>942</v>
      </c>
    </row>
    <row r="940" spans="1:2" x14ac:dyDescent="0.3">
      <c r="A940" s="11">
        <v>779</v>
      </c>
      <c r="B940" s="11" t="s">
        <v>943</v>
      </c>
    </row>
    <row r="941" spans="1:2" x14ac:dyDescent="0.3">
      <c r="A941" s="11">
        <v>4041</v>
      </c>
      <c r="B941" s="11" t="s">
        <v>1480</v>
      </c>
    </row>
    <row r="942" spans="1:2" x14ac:dyDescent="0.3">
      <c r="A942" s="11">
        <v>2282</v>
      </c>
      <c r="B942" s="11" t="s">
        <v>944</v>
      </c>
    </row>
    <row r="943" spans="1:2" x14ac:dyDescent="0.3">
      <c r="A943" s="11">
        <v>287</v>
      </c>
      <c r="B943" s="11" t="s">
        <v>945</v>
      </c>
    </row>
    <row r="944" spans="1:2" x14ac:dyDescent="0.3">
      <c r="A944" s="11">
        <v>1795</v>
      </c>
      <c r="B944" s="11" t="s">
        <v>946</v>
      </c>
    </row>
    <row r="945" spans="1:2" x14ac:dyDescent="0.3">
      <c r="A945" s="11">
        <v>2175</v>
      </c>
      <c r="B945" s="11" t="s">
        <v>947</v>
      </c>
    </row>
    <row r="946" spans="1:2" x14ac:dyDescent="0.3">
      <c r="A946" s="11">
        <v>2317</v>
      </c>
      <c r="B946" s="11" t="s">
        <v>948</v>
      </c>
    </row>
    <row r="947" spans="1:2" x14ac:dyDescent="0.3">
      <c r="A947" s="11">
        <v>2904</v>
      </c>
      <c r="B947" s="11" t="s">
        <v>949</v>
      </c>
    </row>
    <row r="948" spans="1:2" x14ac:dyDescent="0.3">
      <c r="A948" s="11">
        <v>2343</v>
      </c>
      <c r="B948" s="11" t="s">
        <v>950</v>
      </c>
    </row>
    <row r="949" spans="1:2" x14ac:dyDescent="0.3">
      <c r="A949" s="11">
        <v>2318</v>
      </c>
      <c r="B949" s="11" t="s">
        <v>951</v>
      </c>
    </row>
    <row r="950" spans="1:2" x14ac:dyDescent="0.3">
      <c r="A950" s="11">
        <v>209</v>
      </c>
      <c r="B950" s="11" t="s">
        <v>952</v>
      </c>
    </row>
    <row r="951" spans="1:2" x14ac:dyDescent="0.3">
      <c r="A951" s="11">
        <v>589</v>
      </c>
      <c r="B951" s="11" t="s">
        <v>953</v>
      </c>
    </row>
    <row r="952" spans="1:2" x14ac:dyDescent="0.3">
      <c r="A952" s="11">
        <v>1150</v>
      </c>
      <c r="B952" s="11" t="s">
        <v>954</v>
      </c>
    </row>
    <row r="953" spans="1:2" x14ac:dyDescent="0.3">
      <c r="A953" s="11">
        <v>1823</v>
      </c>
      <c r="B953" s="11" t="s">
        <v>955</v>
      </c>
    </row>
    <row r="954" spans="1:2" x14ac:dyDescent="0.3">
      <c r="A954" s="11">
        <v>902</v>
      </c>
      <c r="B954" s="11" t="s">
        <v>956</v>
      </c>
    </row>
    <row r="955" spans="1:2" x14ac:dyDescent="0.3">
      <c r="A955" s="11">
        <v>2236</v>
      </c>
      <c r="B955" s="11" t="s">
        <v>957</v>
      </c>
    </row>
    <row r="956" spans="1:2" x14ac:dyDescent="0.3">
      <c r="A956" s="11">
        <v>1487</v>
      </c>
      <c r="B956" s="11" t="s">
        <v>1481</v>
      </c>
    </row>
    <row r="957" spans="1:2" x14ac:dyDescent="0.3">
      <c r="A957" s="11">
        <v>1605</v>
      </c>
      <c r="B957" s="11" t="s">
        <v>959</v>
      </c>
    </row>
    <row r="958" spans="1:2" x14ac:dyDescent="0.3">
      <c r="A958" s="11">
        <v>701</v>
      </c>
      <c r="B958" s="11" t="s">
        <v>960</v>
      </c>
    </row>
    <row r="959" spans="1:2" x14ac:dyDescent="0.3">
      <c r="A959" s="11">
        <v>434</v>
      </c>
      <c r="B959" s="11" t="s">
        <v>961</v>
      </c>
    </row>
    <row r="960" spans="1:2" x14ac:dyDescent="0.3">
      <c r="A960" s="11">
        <v>1756</v>
      </c>
      <c r="B960" s="11" t="s">
        <v>962</v>
      </c>
    </row>
    <row r="961" spans="1:2" x14ac:dyDescent="0.3">
      <c r="A961" s="11">
        <v>865</v>
      </c>
      <c r="B961" s="11" t="s">
        <v>963</v>
      </c>
    </row>
    <row r="962" spans="1:2" x14ac:dyDescent="0.3">
      <c r="A962" s="11">
        <v>1561</v>
      </c>
      <c r="B962" s="11" t="s">
        <v>964</v>
      </c>
    </row>
    <row r="963" spans="1:2" x14ac:dyDescent="0.3">
      <c r="A963" s="11">
        <v>1657</v>
      </c>
      <c r="B963" s="11" t="s">
        <v>965</v>
      </c>
    </row>
    <row r="964" spans="1:2" x14ac:dyDescent="0.3">
      <c r="A964" s="11">
        <v>2123</v>
      </c>
      <c r="B964" s="11" t="s">
        <v>966</v>
      </c>
    </row>
    <row r="965" spans="1:2" x14ac:dyDescent="0.3">
      <c r="A965" s="11">
        <v>1783</v>
      </c>
      <c r="B965" s="11" t="s">
        <v>967</v>
      </c>
    </row>
    <row r="966" spans="1:2" x14ac:dyDescent="0.3">
      <c r="A966" s="11">
        <v>383</v>
      </c>
      <c r="B966" s="11" t="s">
        <v>968</v>
      </c>
    </row>
    <row r="967" spans="1:2" x14ac:dyDescent="0.3">
      <c r="A967" s="11">
        <v>719</v>
      </c>
      <c r="B967" s="11" t="s">
        <v>969</v>
      </c>
    </row>
    <row r="968" spans="1:2" x14ac:dyDescent="0.3">
      <c r="A968" s="11">
        <v>54</v>
      </c>
      <c r="B968" s="11" t="s">
        <v>970</v>
      </c>
    </row>
    <row r="969" spans="1:2" x14ac:dyDescent="0.3">
      <c r="A969" s="11">
        <v>393</v>
      </c>
      <c r="B969" s="11" t="s">
        <v>971</v>
      </c>
    </row>
    <row r="970" spans="1:2" x14ac:dyDescent="0.3">
      <c r="A970" s="11">
        <v>1237</v>
      </c>
      <c r="B970" s="11" t="s">
        <v>972</v>
      </c>
    </row>
    <row r="971" spans="1:2" x14ac:dyDescent="0.3">
      <c r="A971" s="11">
        <v>2121</v>
      </c>
      <c r="B971" s="11" t="s">
        <v>973</v>
      </c>
    </row>
    <row r="972" spans="1:2" x14ac:dyDescent="0.3">
      <c r="A972" s="11">
        <v>579</v>
      </c>
      <c r="B972" s="11" t="s">
        <v>974</v>
      </c>
    </row>
    <row r="973" spans="1:2" x14ac:dyDescent="0.3">
      <c r="A973" s="11">
        <v>1758</v>
      </c>
      <c r="B973" s="11" t="s">
        <v>975</v>
      </c>
    </row>
    <row r="974" spans="1:2" x14ac:dyDescent="0.3">
      <c r="A974" s="11">
        <v>1767</v>
      </c>
      <c r="B974" s="11" t="s">
        <v>976</v>
      </c>
    </row>
    <row r="975" spans="1:2" x14ac:dyDescent="0.3">
      <c r="A975" s="11">
        <v>488</v>
      </c>
      <c r="B975" s="11" t="s">
        <v>977</v>
      </c>
    </row>
    <row r="976" spans="1:2" x14ac:dyDescent="0.3">
      <c r="A976" s="11">
        <v>796</v>
      </c>
      <c r="B976" s="11" t="s">
        <v>978</v>
      </c>
    </row>
    <row r="977" spans="1:2" x14ac:dyDescent="0.3">
      <c r="A977" s="11">
        <v>4072</v>
      </c>
      <c r="B977" s="11" t="s">
        <v>1560</v>
      </c>
    </row>
    <row r="978" spans="1:2" x14ac:dyDescent="0.3">
      <c r="A978" s="11">
        <v>1777</v>
      </c>
      <c r="B978" s="11" t="s">
        <v>979</v>
      </c>
    </row>
    <row r="979" spans="1:2" x14ac:dyDescent="0.3">
      <c r="A979" s="11">
        <v>1224</v>
      </c>
      <c r="B979" s="11" t="s">
        <v>980</v>
      </c>
    </row>
    <row r="980" spans="1:2" x14ac:dyDescent="0.3">
      <c r="A980" s="11">
        <v>1654</v>
      </c>
      <c r="B980" s="11" t="s">
        <v>981</v>
      </c>
    </row>
    <row r="981" spans="1:2" x14ac:dyDescent="0.3">
      <c r="A981" s="11">
        <v>1274</v>
      </c>
      <c r="B981" s="11" t="s">
        <v>982</v>
      </c>
    </row>
    <row r="982" spans="1:2" x14ac:dyDescent="0.3">
      <c r="A982" s="11">
        <v>2246</v>
      </c>
      <c r="B982" s="11" t="s">
        <v>983</v>
      </c>
    </row>
    <row r="983" spans="1:2" x14ac:dyDescent="0.3">
      <c r="A983" s="11">
        <v>98</v>
      </c>
      <c r="B983" s="11" t="s">
        <v>984</v>
      </c>
    </row>
    <row r="984" spans="1:2" x14ac:dyDescent="0.3">
      <c r="A984" s="11">
        <v>1678</v>
      </c>
      <c r="B984" s="11" t="s">
        <v>985</v>
      </c>
    </row>
    <row r="985" spans="1:2" x14ac:dyDescent="0.3">
      <c r="A985" s="11">
        <v>1164</v>
      </c>
      <c r="B985" s="11" t="s">
        <v>986</v>
      </c>
    </row>
    <row r="986" spans="1:2" x14ac:dyDescent="0.3">
      <c r="A986" s="11">
        <v>1713</v>
      </c>
      <c r="B986" s="11" t="s">
        <v>987</v>
      </c>
    </row>
    <row r="987" spans="1:2" x14ac:dyDescent="0.3">
      <c r="A987" s="11">
        <v>1648</v>
      </c>
      <c r="B987" s="11" t="s">
        <v>988</v>
      </c>
    </row>
    <row r="988" spans="1:2" x14ac:dyDescent="0.3">
      <c r="A988" s="11">
        <v>3</v>
      </c>
      <c r="B988" s="11" t="s">
        <v>989</v>
      </c>
    </row>
    <row r="989" spans="1:2" x14ac:dyDescent="0.3">
      <c r="A989" s="11">
        <v>2300</v>
      </c>
      <c r="B989" s="11" t="s">
        <v>990</v>
      </c>
    </row>
    <row r="990" spans="1:2" x14ac:dyDescent="0.3">
      <c r="A990" s="11">
        <v>1658</v>
      </c>
      <c r="B990" s="11" t="s">
        <v>991</v>
      </c>
    </row>
    <row r="991" spans="1:2" x14ac:dyDescent="0.3">
      <c r="A991" s="11">
        <v>1689</v>
      </c>
      <c r="B991" s="11" t="s">
        <v>992</v>
      </c>
    </row>
    <row r="992" spans="1:2" x14ac:dyDescent="0.3">
      <c r="A992" s="11">
        <v>252</v>
      </c>
      <c r="B992" s="11" t="s">
        <v>993</v>
      </c>
    </row>
    <row r="993" spans="1:2" x14ac:dyDescent="0.3">
      <c r="A993" s="11">
        <v>1254</v>
      </c>
      <c r="B993" s="11" t="s">
        <v>994</v>
      </c>
    </row>
    <row r="994" spans="1:2" x14ac:dyDescent="0.3">
      <c r="A994" s="11">
        <v>162</v>
      </c>
      <c r="B994" s="11" t="s">
        <v>995</v>
      </c>
    </row>
    <row r="995" spans="1:2" x14ac:dyDescent="0.3">
      <c r="A995" s="11">
        <v>1041</v>
      </c>
      <c r="B995" s="11" t="s">
        <v>996</v>
      </c>
    </row>
    <row r="996" spans="1:2" x14ac:dyDescent="0.3">
      <c r="A996" s="11">
        <v>2071</v>
      </c>
      <c r="B996" s="11" t="s">
        <v>997</v>
      </c>
    </row>
    <row r="997" spans="1:2" x14ac:dyDescent="0.3">
      <c r="A997" s="11">
        <v>1780</v>
      </c>
      <c r="B997" s="11" t="s">
        <v>998</v>
      </c>
    </row>
    <row r="998" spans="1:2" x14ac:dyDescent="0.3">
      <c r="A998" s="11">
        <v>1965</v>
      </c>
      <c r="B998" s="11" t="s">
        <v>999</v>
      </c>
    </row>
    <row r="999" spans="1:2" x14ac:dyDescent="0.3">
      <c r="A999" s="11">
        <v>2097</v>
      </c>
      <c r="B999" s="11" t="s">
        <v>1000</v>
      </c>
    </row>
    <row r="1000" spans="1:2" x14ac:dyDescent="0.3">
      <c r="A1000" s="11">
        <v>2186</v>
      </c>
      <c r="B1000" s="11" t="s">
        <v>1001</v>
      </c>
    </row>
    <row r="1001" spans="1:2" x14ac:dyDescent="0.3">
      <c r="A1001" s="11">
        <v>1789</v>
      </c>
      <c r="B1001" s="11" t="s">
        <v>1002</v>
      </c>
    </row>
    <row r="1002" spans="1:2" x14ac:dyDescent="0.3">
      <c r="A1002" s="11">
        <v>3057</v>
      </c>
      <c r="B1002" s="11" t="s">
        <v>1003</v>
      </c>
    </row>
    <row r="1003" spans="1:2" x14ac:dyDescent="0.3">
      <c r="A1003" s="11">
        <v>1826</v>
      </c>
      <c r="B1003" s="11" t="s">
        <v>1004</v>
      </c>
    </row>
    <row r="1004" spans="1:2" x14ac:dyDescent="0.3">
      <c r="A1004" s="11">
        <v>1769</v>
      </c>
      <c r="B1004" s="11" t="s">
        <v>1005</v>
      </c>
    </row>
    <row r="1005" spans="1:2" x14ac:dyDescent="0.3">
      <c r="A1005" s="11">
        <v>998</v>
      </c>
      <c r="B1005" s="11" t="s">
        <v>1006</v>
      </c>
    </row>
    <row r="1006" spans="1:2" x14ac:dyDescent="0.3">
      <c r="A1006" s="11">
        <v>1255</v>
      </c>
      <c r="B1006" s="11" t="s">
        <v>1007</v>
      </c>
    </row>
    <row r="1007" spans="1:2" x14ac:dyDescent="0.3">
      <c r="A1007" s="11">
        <v>329</v>
      </c>
      <c r="B1007" s="11" t="s">
        <v>1008</v>
      </c>
    </row>
    <row r="1008" spans="1:2" x14ac:dyDescent="0.3">
      <c r="A1008" s="11">
        <v>1876</v>
      </c>
      <c r="B1008" s="11" t="s">
        <v>1009</v>
      </c>
    </row>
    <row r="1009" spans="1:2" x14ac:dyDescent="0.3">
      <c r="A1009" s="11">
        <v>1304</v>
      </c>
      <c r="B1009" s="11" t="s">
        <v>1010</v>
      </c>
    </row>
    <row r="1010" spans="1:2" x14ac:dyDescent="0.3">
      <c r="A1010" s="11">
        <v>2298</v>
      </c>
      <c r="B1010" s="11" t="s">
        <v>1011</v>
      </c>
    </row>
    <row r="1011" spans="1:2" x14ac:dyDescent="0.3">
      <c r="A1011" s="11">
        <v>2187</v>
      </c>
      <c r="B1011" s="11" t="s">
        <v>1012</v>
      </c>
    </row>
    <row r="1012" spans="1:2" x14ac:dyDescent="0.3">
      <c r="A1012" s="11">
        <v>105</v>
      </c>
      <c r="B1012" s="11" t="s">
        <v>1013</v>
      </c>
    </row>
    <row r="1013" spans="1:2" x14ac:dyDescent="0.3">
      <c r="A1013" s="11">
        <v>1362</v>
      </c>
      <c r="B1013" s="11" t="s">
        <v>1014</v>
      </c>
    </row>
    <row r="1014" spans="1:2" x14ac:dyDescent="0.3">
      <c r="A1014" s="11">
        <v>504</v>
      </c>
      <c r="B1014" s="11" t="s">
        <v>1015</v>
      </c>
    </row>
    <row r="1015" spans="1:2" x14ac:dyDescent="0.3">
      <c r="A1015" s="11">
        <v>212</v>
      </c>
      <c r="B1015" s="11" t="s">
        <v>1016</v>
      </c>
    </row>
    <row r="1016" spans="1:2" x14ac:dyDescent="0.3">
      <c r="A1016" s="11">
        <v>2174</v>
      </c>
      <c r="B1016" s="11" t="s">
        <v>1017</v>
      </c>
    </row>
    <row r="1017" spans="1:2" x14ac:dyDescent="0.3">
      <c r="A1017" s="11">
        <v>829</v>
      </c>
      <c r="B1017" s="11" t="s">
        <v>1018</v>
      </c>
    </row>
    <row r="1018" spans="1:2" x14ac:dyDescent="0.3">
      <c r="A1018" s="11">
        <v>584</v>
      </c>
      <c r="B1018" s="11" t="s">
        <v>1019</v>
      </c>
    </row>
    <row r="1019" spans="1:2" x14ac:dyDescent="0.3">
      <c r="A1019" s="11">
        <v>2021</v>
      </c>
      <c r="B1019" s="11" t="s">
        <v>1531</v>
      </c>
    </row>
    <row r="1020" spans="1:2" x14ac:dyDescent="0.3">
      <c r="A1020" s="11">
        <v>508</v>
      </c>
      <c r="B1020" s="11" t="s">
        <v>1021</v>
      </c>
    </row>
    <row r="1021" spans="1:2" x14ac:dyDescent="0.3">
      <c r="A1021" s="11">
        <v>61</v>
      </c>
      <c r="B1021" s="11" t="s">
        <v>1022</v>
      </c>
    </row>
    <row r="1022" spans="1:2" x14ac:dyDescent="0.3">
      <c r="A1022" s="11">
        <v>1322</v>
      </c>
      <c r="B1022" s="11" t="s">
        <v>1023</v>
      </c>
    </row>
    <row r="1023" spans="1:2" x14ac:dyDescent="0.3">
      <c r="A1023" s="11">
        <v>484</v>
      </c>
      <c r="B1023" s="11" t="s">
        <v>1024</v>
      </c>
    </row>
    <row r="1024" spans="1:2" x14ac:dyDescent="0.3">
      <c r="A1024" s="11">
        <v>2195</v>
      </c>
      <c r="B1024" s="11" t="s">
        <v>1025</v>
      </c>
    </row>
    <row r="1025" spans="1:2" x14ac:dyDescent="0.3">
      <c r="A1025" s="11">
        <v>1961</v>
      </c>
      <c r="B1025" s="11" t="s">
        <v>1026</v>
      </c>
    </row>
    <row r="1026" spans="1:2" x14ac:dyDescent="0.3">
      <c r="A1026" s="11">
        <v>1236</v>
      </c>
      <c r="B1026" s="11" t="s">
        <v>1027</v>
      </c>
    </row>
    <row r="1027" spans="1:2" x14ac:dyDescent="0.3">
      <c r="A1027" s="11">
        <v>1233</v>
      </c>
      <c r="B1027" s="11" t="s">
        <v>1028</v>
      </c>
    </row>
    <row r="1028" spans="1:2" x14ac:dyDescent="0.3">
      <c r="A1028" s="11">
        <v>790</v>
      </c>
      <c r="B1028" s="11" t="s">
        <v>1029</v>
      </c>
    </row>
    <row r="1029" spans="1:2" x14ac:dyDescent="0.3">
      <c r="A1029" s="11">
        <v>2908</v>
      </c>
      <c r="B1029" s="11" t="s">
        <v>1030</v>
      </c>
    </row>
    <row r="1030" spans="1:2" x14ac:dyDescent="0.3">
      <c r="A1030" s="11">
        <v>711</v>
      </c>
      <c r="B1030" s="11" t="s">
        <v>1031</v>
      </c>
    </row>
    <row r="1031" spans="1:2" x14ac:dyDescent="0.3">
      <c r="A1031" s="11">
        <v>2177</v>
      </c>
      <c r="B1031" s="11" t="s">
        <v>1032</v>
      </c>
    </row>
    <row r="1032" spans="1:2" x14ac:dyDescent="0.3">
      <c r="A1032" s="11">
        <v>352</v>
      </c>
      <c r="B1032" s="11" t="s">
        <v>1033</v>
      </c>
    </row>
    <row r="1033" spans="1:2" x14ac:dyDescent="0.3">
      <c r="A1033" s="11">
        <v>1958</v>
      </c>
      <c r="B1033" s="11" t="s">
        <v>1034</v>
      </c>
    </row>
    <row r="1034" spans="1:2" x14ac:dyDescent="0.3">
      <c r="A1034" s="11">
        <v>1376</v>
      </c>
      <c r="B1034" s="11" t="s">
        <v>1035</v>
      </c>
    </row>
    <row r="1035" spans="1:2" x14ac:dyDescent="0.3">
      <c r="A1035" s="11">
        <v>1811</v>
      </c>
      <c r="B1035" s="11" t="s">
        <v>1036</v>
      </c>
    </row>
    <row r="1036" spans="1:2" x14ac:dyDescent="0.3">
      <c r="A1036" s="11">
        <v>1375</v>
      </c>
      <c r="B1036" s="11" t="s">
        <v>1037</v>
      </c>
    </row>
    <row r="1037" spans="1:2" x14ac:dyDescent="0.3">
      <c r="A1037" s="11">
        <v>1546</v>
      </c>
      <c r="B1037" s="11" t="s">
        <v>1038</v>
      </c>
    </row>
    <row r="1038" spans="1:2" x14ac:dyDescent="0.3">
      <c r="A1038" s="11">
        <v>2276</v>
      </c>
      <c r="B1038" s="11" t="s">
        <v>1039</v>
      </c>
    </row>
    <row r="1039" spans="1:2" x14ac:dyDescent="0.3">
      <c r="A1039" s="11">
        <v>2252</v>
      </c>
      <c r="B1039" s="11" t="s">
        <v>1040</v>
      </c>
    </row>
    <row r="1040" spans="1:2" x14ac:dyDescent="0.3">
      <c r="A1040" s="11">
        <v>2152</v>
      </c>
      <c r="B1040" s="11" t="s">
        <v>1041</v>
      </c>
    </row>
    <row r="1041" spans="1:2" x14ac:dyDescent="0.3">
      <c r="A1041" s="11">
        <v>1971</v>
      </c>
      <c r="B1041" s="11" t="s">
        <v>1042</v>
      </c>
    </row>
    <row r="1042" spans="1:2" x14ac:dyDescent="0.3">
      <c r="A1042" s="11">
        <v>2888</v>
      </c>
      <c r="B1042" s="11" t="s">
        <v>1043</v>
      </c>
    </row>
    <row r="1043" spans="1:2" x14ac:dyDescent="0.3">
      <c r="A1043" s="11">
        <v>1886</v>
      </c>
      <c r="B1043" s="11" t="s">
        <v>1044</v>
      </c>
    </row>
    <row r="1044" spans="1:2" x14ac:dyDescent="0.3">
      <c r="A1044" s="11">
        <v>483</v>
      </c>
      <c r="B1044" s="11" t="s">
        <v>1045</v>
      </c>
    </row>
    <row r="1045" spans="1:2" x14ac:dyDescent="0.3">
      <c r="A1045" s="11">
        <v>728</v>
      </c>
      <c r="B1045" s="11" t="s">
        <v>1046</v>
      </c>
    </row>
    <row r="1046" spans="1:2" x14ac:dyDescent="0.3">
      <c r="A1046" s="11">
        <v>663</v>
      </c>
      <c r="B1046" s="11" t="s">
        <v>1047</v>
      </c>
    </row>
    <row r="1047" spans="1:2" x14ac:dyDescent="0.3">
      <c r="A1047" s="11">
        <v>2297</v>
      </c>
      <c r="B1047" s="11" t="s">
        <v>1048</v>
      </c>
    </row>
    <row r="1048" spans="1:2" x14ac:dyDescent="0.3">
      <c r="A1048" s="11">
        <v>2281</v>
      </c>
      <c r="B1048" s="11" t="s">
        <v>1049</v>
      </c>
    </row>
    <row r="1049" spans="1:2" x14ac:dyDescent="0.3">
      <c r="A1049" s="11">
        <v>2128</v>
      </c>
      <c r="B1049" s="11" t="s">
        <v>1050</v>
      </c>
    </row>
    <row r="1050" spans="1:2" x14ac:dyDescent="0.3">
      <c r="A1050" s="11">
        <v>1665</v>
      </c>
      <c r="B1050" s="11" t="s">
        <v>1051</v>
      </c>
    </row>
    <row r="1051" spans="1:2" x14ac:dyDescent="0.3">
      <c r="A1051" s="11">
        <v>791</v>
      </c>
      <c r="B1051" s="11" t="s">
        <v>1052</v>
      </c>
    </row>
    <row r="1052" spans="1:2" x14ac:dyDescent="0.3">
      <c r="A1052" s="11">
        <v>1763</v>
      </c>
      <c r="B1052" s="11" t="s">
        <v>1053</v>
      </c>
    </row>
    <row r="1053" spans="1:2" x14ac:dyDescent="0.3">
      <c r="A1053" s="11">
        <v>1690</v>
      </c>
      <c r="B1053" s="11" t="s">
        <v>1054</v>
      </c>
    </row>
    <row r="1054" spans="1:2" x14ac:dyDescent="0.3">
      <c r="A1054" s="11">
        <v>358</v>
      </c>
      <c r="B1054" s="11" t="s">
        <v>1055</v>
      </c>
    </row>
    <row r="1055" spans="1:2" x14ac:dyDescent="0.3">
      <c r="A1055" s="11">
        <v>792</v>
      </c>
      <c r="B1055" s="11" t="s">
        <v>1056</v>
      </c>
    </row>
    <row r="1056" spans="1:2" x14ac:dyDescent="0.3">
      <c r="A1056" s="11">
        <v>516</v>
      </c>
      <c r="B1056" s="11" t="s">
        <v>1057</v>
      </c>
    </row>
    <row r="1057" spans="1:2" x14ac:dyDescent="0.3">
      <c r="A1057" s="11">
        <v>704</v>
      </c>
      <c r="B1057" s="11" t="s">
        <v>1058</v>
      </c>
    </row>
    <row r="1058" spans="1:2" x14ac:dyDescent="0.3">
      <c r="A1058" s="11">
        <v>1288</v>
      </c>
      <c r="B1058" s="11" t="s">
        <v>1059</v>
      </c>
    </row>
    <row r="1059" spans="1:2" x14ac:dyDescent="0.3">
      <c r="A1059" s="11">
        <v>1928</v>
      </c>
      <c r="B1059" s="11" t="s">
        <v>1060</v>
      </c>
    </row>
    <row r="1060" spans="1:2" x14ac:dyDescent="0.3">
      <c r="A1060" s="11">
        <v>2302</v>
      </c>
      <c r="B1060" s="11" t="s">
        <v>1061</v>
      </c>
    </row>
    <row r="1061" spans="1:2" x14ac:dyDescent="0.3">
      <c r="A1061" s="11">
        <v>2120</v>
      </c>
      <c r="B1061" s="11" t="s">
        <v>1062</v>
      </c>
    </row>
    <row r="1062" spans="1:2" x14ac:dyDescent="0.3">
      <c r="A1062" s="11">
        <v>1978</v>
      </c>
      <c r="B1062" s="11" t="s">
        <v>1063</v>
      </c>
    </row>
    <row r="1063" spans="1:2" x14ac:dyDescent="0.3">
      <c r="A1063" s="11">
        <v>52</v>
      </c>
      <c r="B1063" s="11" t="s">
        <v>1064</v>
      </c>
    </row>
    <row r="1064" spans="1:2" x14ac:dyDescent="0.3">
      <c r="A1064" s="11">
        <v>685</v>
      </c>
      <c r="B1064" s="11" t="s">
        <v>1065</v>
      </c>
    </row>
    <row r="1065" spans="1:2" x14ac:dyDescent="0.3">
      <c r="A1065" s="11">
        <v>505</v>
      </c>
      <c r="B1065" s="11" t="s">
        <v>1066</v>
      </c>
    </row>
    <row r="1066" spans="1:2" x14ac:dyDescent="0.3">
      <c r="A1066" s="11">
        <v>217</v>
      </c>
      <c r="B1066" s="11" t="s">
        <v>1067</v>
      </c>
    </row>
    <row r="1067" spans="1:2" x14ac:dyDescent="0.3">
      <c r="A1067" s="11">
        <v>674</v>
      </c>
      <c r="B1067" s="11" t="s">
        <v>1068</v>
      </c>
    </row>
    <row r="1068" spans="1:2" x14ac:dyDescent="0.3">
      <c r="A1068" s="11">
        <v>1977</v>
      </c>
      <c r="B1068" s="11" t="s">
        <v>1069</v>
      </c>
    </row>
    <row r="1069" spans="1:2" x14ac:dyDescent="0.3">
      <c r="A1069" s="11">
        <v>793</v>
      </c>
      <c r="B1069" s="11" t="s">
        <v>1070</v>
      </c>
    </row>
    <row r="1070" spans="1:2" x14ac:dyDescent="0.3">
      <c r="A1070" s="11">
        <v>1549</v>
      </c>
      <c r="B1070" s="11" t="s">
        <v>1071</v>
      </c>
    </row>
    <row r="1071" spans="1:2" x14ac:dyDescent="0.3">
      <c r="A1071" s="11">
        <v>1973</v>
      </c>
      <c r="B1071" s="11" t="s">
        <v>1072</v>
      </c>
    </row>
    <row r="1072" spans="1:2" x14ac:dyDescent="0.3">
      <c r="A1072" s="11">
        <v>476</v>
      </c>
      <c r="B1072" s="11" t="s">
        <v>1073</v>
      </c>
    </row>
    <row r="1073" spans="1:2" x14ac:dyDescent="0.3">
      <c r="A1073" s="11">
        <v>1369</v>
      </c>
      <c r="B1073" s="11" t="s">
        <v>1074</v>
      </c>
    </row>
    <row r="1074" spans="1:2" x14ac:dyDescent="0.3">
      <c r="A1074" s="11">
        <v>1131</v>
      </c>
      <c r="B1074" s="11" t="s">
        <v>1075</v>
      </c>
    </row>
    <row r="1075" spans="1:2" x14ac:dyDescent="0.3">
      <c r="A1075" s="11">
        <v>836</v>
      </c>
      <c r="B1075" s="11" t="s">
        <v>1076</v>
      </c>
    </row>
    <row r="1076" spans="1:2" x14ac:dyDescent="0.3">
      <c r="A1076" s="11">
        <v>179</v>
      </c>
      <c r="B1076" s="11" t="s">
        <v>1077</v>
      </c>
    </row>
    <row r="1077" spans="1:2" x14ac:dyDescent="0.3">
      <c r="A1077" s="11">
        <v>282</v>
      </c>
      <c r="B1077" s="11" t="s">
        <v>1078</v>
      </c>
    </row>
    <row r="1078" spans="1:2" x14ac:dyDescent="0.3">
      <c r="A1078" s="11">
        <v>1052</v>
      </c>
      <c r="B1078" s="11" t="s">
        <v>1079</v>
      </c>
    </row>
    <row r="1079" spans="1:2" x14ac:dyDescent="0.3">
      <c r="A1079" s="11">
        <v>485</v>
      </c>
      <c r="B1079" s="11" t="s">
        <v>1080</v>
      </c>
    </row>
    <row r="1080" spans="1:2" x14ac:dyDescent="0.3">
      <c r="A1080" s="11">
        <v>1720</v>
      </c>
      <c r="B1080" s="11" t="s">
        <v>1081</v>
      </c>
    </row>
    <row r="1081" spans="1:2" x14ac:dyDescent="0.3">
      <c r="A1081" s="11">
        <v>1778</v>
      </c>
      <c r="B1081" s="11" t="s">
        <v>1482</v>
      </c>
    </row>
    <row r="1082" spans="1:2" x14ac:dyDescent="0.3">
      <c r="A1082" s="11">
        <v>515</v>
      </c>
      <c r="B1082" s="11" t="s">
        <v>1483</v>
      </c>
    </row>
    <row r="1083" spans="1:2" x14ac:dyDescent="0.3">
      <c r="A1083" s="11">
        <v>1381</v>
      </c>
      <c r="B1083" s="11" t="s">
        <v>1084</v>
      </c>
    </row>
    <row r="1084" spans="1:2" x14ac:dyDescent="0.3">
      <c r="A1084" s="11">
        <v>2014</v>
      </c>
      <c r="B1084" s="11" t="s">
        <v>1085</v>
      </c>
    </row>
    <row r="1085" spans="1:2" x14ac:dyDescent="0.3">
      <c r="A1085" s="11">
        <v>1136</v>
      </c>
      <c r="B1085" s="11" t="s">
        <v>1086</v>
      </c>
    </row>
    <row r="1086" spans="1:2" x14ac:dyDescent="0.3">
      <c r="A1086" s="11">
        <v>1566</v>
      </c>
      <c r="B1086" s="11" t="s">
        <v>1087</v>
      </c>
    </row>
    <row r="1087" spans="1:2" x14ac:dyDescent="0.3">
      <c r="A1087" s="11">
        <v>1748</v>
      </c>
      <c r="B1087" s="11" t="s">
        <v>1088</v>
      </c>
    </row>
    <row r="1088" spans="1:2" x14ac:dyDescent="0.3">
      <c r="A1088" s="11">
        <v>2218</v>
      </c>
      <c r="B1088" s="11" t="s">
        <v>1089</v>
      </c>
    </row>
    <row r="1089" spans="1:2" x14ac:dyDescent="0.3">
      <c r="A1089" s="11">
        <v>4056</v>
      </c>
      <c r="B1089" s="11" t="s">
        <v>1534</v>
      </c>
    </row>
    <row r="1090" spans="1:2" x14ac:dyDescent="0.3">
      <c r="A1090" s="11">
        <v>780</v>
      </c>
      <c r="B1090" s="11" t="s">
        <v>1090</v>
      </c>
    </row>
    <row r="1091" spans="1:2" x14ac:dyDescent="0.3">
      <c r="A1091" s="11">
        <v>1195</v>
      </c>
      <c r="B1091" s="11" t="s">
        <v>1091</v>
      </c>
    </row>
    <row r="1092" spans="1:2" x14ac:dyDescent="0.3">
      <c r="A1092" s="11">
        <v>164</v>
      </c>
      <c r="B1092" s="11" t="s">
        <v>1092</v>
      </c>
    </row>
    <row r="1093" spans="1:2" x14ac:dyDescent="0.3">
      <c r="A1093" s="11">
        <v>1445</v>
      </c>
      <c r="B1093" s="11" t="s">
        <v>1093</v>
      </c>
    </row>
    <row r="1094" spans="1:2" x14ac:dyDescent="0.3">
      <c r="A1094" s="11">
        <v>340</v>
      </c>
      <c r="B1094" s="11" t="s">
        <v>1094</v>
      </c>
    </row>
    <row r="1095" spans="1:2" x14ac:dyDescent="0.3">
      <c r="A1095" s="11">
        <v>1339</v>
      </c>
      <c r="B1095" s="11" t="s">
        <v>1095</v>
      </c>
    </row>
    <row r="1096" spans="1:2" x14ac:dyDescent="0.3">
      <c r="A1096" s="11">
        <v>1647</v>
      </c>
      <c r="B1096" s="11" t="s">
        <v>1096</v>
      </c>
    </row>
    <row r="1097" spans="1:2" x14ac:dyDescent="0.3">
      <c r="A1097" s="11">
        <v>546</v>
      </c>
      <c r="B1097" s="11" t="s">
        <v>1097</v>
      </c>
    </row>
    <row r="1098" spans="1:2" x14ac:dyDescent="0.3">
      <c r="A1098" s="11">
        <v>1297</v>
      </c>
      <c r="B1098" s="11" t="s">
        <v>1098</v>
      </c>
    </row>
    <row r="1099" spans="1:2" x14ac:dyDescent="0.3">
      <c r="A1099" s="11">
        <v>113</v>
      </c>
      <c r="B1099" s="11" t="s">
        <v>1099</v>
      </c>
    </row>
    <row r="1100" spans="1:2" x14ac:dyDescent="0.3">
      <c r="A1100" s="11">
        <v>2078</v>
      </c>
      <c r="B1100" s="11" t="s">
        <v>1100</v>
      </c>
    </row>
    <row r="1101" spans="1:2" x14ac:dyDescent="0.3">
      <c r="A1101" s="11">
        <v>1110</v>
      </c>
      <c r="B1101" s="11" t="s">
        <v>1101</v>
      </c>
    </row>
    <row r="1102" spans="1:2" x14ac:dyDescent="0.3">
      <c r="A1102" s="11">
        <v>481</v>
      </c>
      <c r="B1102" s="11" t="s">
        <v>1102</v>
      </c>
    </row>
    <row r="1103" spans="1:2" x14ac:dyDescent="0.3">
      <c r="A1103" s="11">
        <v>334</v>
      </c>
      <c r="B1103" s="11" t="s">
        <v>1103</v>
      </c>
    </row>
    <row r="1104" spans="1:2" x14ac:dyDescent="0.3">
      <c r="A1104" s="11">
        <v>1082</v>
      </c>
      <c r="B1104" s="11" t="s">
        <v>1104</v>
      </c>
    </row>
    <row r="1105" spans="1:2" x14ac:dyDescent="0.3">
      <c r="A1105" s="11">
        <v>961</v>
      </c>
      <c r="B1105" s="11" t="s">
        <v>1105</v>
      </c>
    </row>
    <row r="1106" spans="1:2" x14ac:dyDescent="0.3">
      <c r="A1106" s="11">
        <v>1365</v>
      </c>
      <c r="B1106" s="11" t="s">
        <v>1106</v>
      </c>
    </row>
    <row r="1107" spans="1:2" x14ac:dyDescent="0.3">
      <c r="A1107" s="11">
        <v>2043</v>
      </c>
      <c r="B1107" s="11" t="s">
        <v>1107</v>
      </c>
    </row>
    <row r="1108" spans="1:2" x14ac:dyDescent="0.3">
      <c r="A1108" s="11">
        <v>730</v>
      </c>
      <c r="B1108" s="11" t="s">
        <v>1108</v>
      </c>
    </row>
    <row r="1109" spans="1:2" x14ac:dyDescent="0.3">
      <c r="A1109" s="11">
        <v>638</v>
      </c>
      <c r="B1109" s="11" t="s">
        <v>1109</v>
      </c>
    </row>
    <row r="1110" spans="1:2" x14ac:dyDescent="0.3">
      <c r="A1110" s="11">
        <v>1395</v>
      </c>
      <c r="B1110" s="11" t="s">
        <v>1110</v>
      </c>
    </row>
    <row r="1111" spans="1:2" x14ac:dyDescent="0.3">
      <c r="A1111" s="11">
        <v>2006</v>
      </c>
      <c r="B1111" s="11" t="s">
        <v>1111</v>
      </c>
    </row>
    <row r="1112" spans="1:2" x14ac:dyDescent="0.3">
      <c r="A1112" s="11">
        <v>990</v>
      </c>
      <c r="B1112" s="11" t="s">
        <v>1112</v>
      </c>
    </row>
    <row r="1113" spans="1:2" x14ac:dyDescent="0.3">
      <c r="A1113" s="11">
        <v>1942</v>
      </c>
      <c r="B1113" s="11" t="s">
        <v>1484</v>
      </c>
    </row>
    <row r="1114" spans="1:2" x14ac:dyDescent="0.3">
      <c r="A1114" s="11">
        <v>1794</v>
      </c>
      <c r="B1114" s="11" t="s">
        <v>1113</v>
      </c>
    </row>
    <row r="1115" spans="1:2" x14ac:dyDescent="0.3">
      <c r="A1115" s="11">
        <v>1998</v>
      </c>
      <c r="B1115" s="11" t="s">
        <v>1114</v>
      </c>
    </row>
    <row r="1116" spans="1:2" x14ac:dyDescent="0.3">
      <c r="A1116" s="11">
        <v>2137</v>
      </c>
      <c r="B1116" s="11" t="s">
        <v>1115</v>
      </c>
    </row>
    <row r="1117" spans="1:2" x14ac:dyDescent="0.3">
      <c r="A1117" s="11">
        <v>1985</v>
      </c>
      <c r="B1117" s="11" t="s">
        <v>1116</v>
      </c>
    </row>
    <row r="1118" spans="1:2" x14ac:dyDescent="0.3">
      <c r="A1118" s="11">
        <v>1260</v>
      </c>
      <c r="B1118" s="11" t="s">
        <v>1117</v>
      </c>
    </row>
    <row r="1119" spans="1:2" x14ac:dyDescent="0.3">
      <c r="A1119" s="11">
        <v>1579</v>
      </c>
      <c r="B1119" s="11" t="s">
        <v>1118</v>
      </c>
    </row>
    <row r="1120" spans="1:2" x14ac:dyDescent="0.3">
      <c r="A1120" s="11">
        <v>2041</v>
      </c>
      <c r="B1120" s="11" t="s">
        <v>1119</v>
      </c>
    </row>
    <row r="1121" spans="1:2" x14ac:dyDescent="0.3">
      <c r="A1121" s="11">
        <v>2220</v>
      </c>
      <c r="B1121" s="11" t="s">
        <v>1120</v>
      </c>
    </row>
    <row r="1122" spans="1:2" x14ac:dyDescent="0.3">
      <c r="A1122" s="11">
        <v>249</v>
      </c>
      <c r="B1122" s="11" t="s">
        <v>1122</v>
      </c>
    </row>
    <row r="1123" spans="1:2" x14ac:dyDescent="0.3">
      <c r="A1123" s="11">
        <v>995</v>
      </c>
      <c r="B1123" s="11" t="s">
        <v>1123</v>
      </c>
    </row>
    <row r="1124" spans="1:2" x14ac:dyDescent="0.3">
      <c r="A1124" s="11">
        <v>1571</v>
      </c>
      <c r="B1124" s="11" t="s">
        <v>1124</v>
      </c>
    </row>
    <row r="1125" spans="1:2" x14ac:dyDescent="0.3">
      <c r="A1125" s="11">
        <v>2036</v>
      </c>
      <c r="B1125" s="11" t="s">
        <v>1125</v>
      </c>
    </row>
    <row r="1126" spans="1:2" x14ac:dyDescent="0.3">
      <c r="A1126" s="11">
        <v>1659</v>
      </c>
      <c r="B1126" s="11" t="s">
        <v>1126</v>
      </c>
    </row>
    <row r="1127" spans="1:2" x14ac:dyDescent="0.3">
      <c r="A1127" s="11">
        <v>396</v>
      </c>
      <c r="B1127" s="11" t="s">
        <v>1127</v>
      </c>
    </row>
    <row r="1128" spans="1:2" x14ac:dyDescent="0.3">
      <c r="A1128" s="11">
        <v>2267</v>
      </c>
      <c r="B1128" s="11" t="s">
        <v>1128</v>
      </c>
    </row>
    <row r="1129" spans="1:2" x14ac:dyDescent="0.3">
      <c r="A1129" s="11">
        <v>1245</v>
      </c>
      <c r="B1129" s="11" t="s">
        <v>1129</v>
      </c>
    </row>
    <row r="1130" spans="1:2" x14ac:dyDescent="0.3">
      <c r="A1130" s="11">
        <v>2271</v>
      </c>
      <c r="B1130" s="11" t="s">
        <v>1130</v>
      </c>
    </row>
    <row r="1131" spans="1:2" x14ac:dyDescent="0.3">
      <c r="A1131" s="11">
        <v>1721</v>
      </c>
      <c r="B1131" s="11" t="s">
        <v>1131</v>
      </c>
    </row>
    <row r="1132" spans="1:2" x14ac:dyDescent="0.3">
      <c r="A1132" s="11">
        <v>1551</v>
      </c>
      <c r="B1132" s="11" t="s">
        <v>1132</v>
      </c>
    </row>
    <row r="1133" spans="1:2" x14ac:dyDescent="0.3">
      <c r="A1133" s="11">
        <v>2305</v>
      </c>
      <c r="B1133" s="11" t="s">
        <v>1133</v>
      </c>
    </row>
    <row r="1134" spans="1:2" x14ac:dyDescent="0.3">
      <c r="A1134" s="11">
        <v>2245</v>
      </c>
      <c r="B1134" s="11" t="s">
        <v>1134</v>
      </c>
    </row>
    <row r="1135" spans="1:2" x14ac:dyDescent="0.3">
      <c r="A1135" s="11">
        <v>41</v>
      </c>
      <c r="B1135" s="11" t="s">
        <v>1135</v>
      </c>
    </row>
    <row r="1136" spans="1:2" x14ac:dyDescent="0.3">
      <c r="A1136" s="11">
        <v>1246</v>
      </c>
      <c r="B1136" s="11" t="s">
        <v>1136</v>
      </c>
    </row>
    <row r="1137" spans="1:2" x14ac:dyDescent="0.3">
      <c r="A1137" s="11">
        <v>1907</v>
      </c>
      <c r="B1137" s="11" t="s">
        <v>1137</v>
      </c>
    </row>
    <row r="1138" spans="1:2" x14ac:dyDescent="0.3">
      <c r="A1138" s="11">
        <v>776</v>
      </c>
      <c r="B1138" s="11" t="s">
        <v>1138</v>
      </c>
    </row>
    <row r="1139" spans="1:2" x14ac:dyDescent="0.3">
      <c r="A1139" s="11">
        <v>2296</v>
      </c>
      <c r="B1139" s="11" t="s">
        <v>1139</v>
      </c>
    </row>
    <row r="1140" spans="1:2" x14ac:dyDescent="0.3">
      <c r="A1140" s="11">
        <v>1055</v>
      </c>
      <c r="B1140" s="11" t="s">
        <v>1140</v>
      </c>
    </row>
    <row r="1141" spans="1:2" x14ac:dyDescent="0.3">
      <c r="A1141" s="11">
        <v>1257</v>
      </c>
      <c r="B1141" s="11" t="s">
        <v>1141</v>
      </c>
    </row>
    <row r="1142" spans="1:2" x14ac:dyDescent="0.3">
      <c r="A1142" s="11">
        <v>153</v>
      </c>
      <c r="B1142" s="11" t="s">
        <v>1142</v>
      </c>
    </row>
    <row r="1143" spans="1:2" x14ac:dyDescent="0.3">
      <c r="A1143" s="11">
        <v>1422</v>
      </c>
      <c r="B1143" s="11" t="s">
        <v>1143</v>
      </c>
    </row>
    <row r="1144" spans="1:2" x14ac:dyDescent="0.3">
      <c r="A1144" s="11">
        <v>1913</v>
      </c>
      <c r="B1144" s="11" t="s">
        <v>1144</v>
      </c>
    </row>
    <row r="1145" spans="1:2" x14ac:dyDescent="0.3">
      <c r="A1145" s="11">
        <v>4064</v>
      </c>
      <c r="B1145" s="11" t="s">
        <v>1546</v>
      </c>
    </row>
    <row r="1146" spans="1:2" x14ac:dyDescent="0.3">
      <c r="A1146" s="11">
        <v>890</v>
      </c>
      <c r="B1146" s="11" t="s">
        <v>1145</v>
      </c>
    </row>
    <row r="1147" spans="1:2" x14ac:dyDescent="0.3">
      <c r="A1147" s="11">
        <v>1632</v>
      </c>
      <c r="B1147" s="11" t="s">
        <v>1146</v>
      </c>
    </row>
    <row r="1148" spans="1:2" x14ac:dyDescent="0.3">
      <c r="A1148" s="11">
        <v>255</v>
      </c>
      <c r="B1148" s="11" t="s">
        <v>1147</v>
      </c>
    </row>
    <row r="1149" spans="1:2" x14ac:dyDescent="0.3">
      <c r="A1149" s="11">
        <v>734</v>
      </c>
      <c r="B1149" s="11" t="s">
        <v>1148</v>
      </c>
    </row>
    <row r="1150" spans="1:2" x14ac:dyDescent="0.3">
      <c r="A1150" s="11">
        <v>436</v>
      </c>
      <c r="B1150" s="11" t="s">
        <v>1149</v>
      </c>
    </row>
    <row r="1151" spans="1:2" x14ac:dyDescent="0.3">
      <c r="A1151" s="11">
        <v>2239</v>
      </c>
      <c r="B1151" s="11" t="s">
        <v>1150</v>
      </c>
    </row>
    <row r="1152" spans="1:2" x14ac:dyDescent="0.3">
      <c r="A1152" s="11">
        <v>4057</v>
      </c>
      <c r="B1152" s="11" t="s">
        <v>1535</v>
      </c>
    </row>
    <row r="1153" spans="1:2" x14ac:dyDescent="0.3">
      <c r="A1153" s="11">
        <v>1774</v>
      </c>
      <c r="B1153" s="11" t="s">
        <v>1151</v>
      </c>
    </row>
    <row r="1154" spans="1:2" x14ac:dyDescent="0.3">
      <c r="A1154" s="11">
        <v>2129</v>
      </c>
      <c r="B1154" s="11" t="s">
        <v>1152</v>
      </c>
    </row>
    <row r="1155" spans="1:2" x14ac:dyDescent="0.3">
      <c r="A1155" s="11">
        <v>2210</v>
      </c>
      <c r="B1155" s="11" t="s">
        <v>1153</v>
      </c>
    </row>
    <row r="1156" spans="1:2" x14ac:dyDescent="0.3">
      <c r="A1156" s="11">
        <v>2653</v>
      </c>
      <c r="B1156" s="11" t="s">
        <v>1154</v>
      </c>
    </row>
    <row r="1157" spans="1:2" x14ac:dyDescent="0.3">
      <c r="A1157" s="11">
        <v>4035</v>
      </c>
      <c r="B1157" s="11" t="s">
        <v>1485</v>
      </c>
    </row>
    <row r="1158" spans="1:2" x14ac:dyDescent="0.3">
      <c r="A1158" s="11">
        <v>2325</v>
      </c>
      <c r="B1158" s="11" t="s">
        <v>1155</v>
      </c>
    </row>
    <row r="1159" spans="1:2" x14ac:dyDescent="0.3">
      <c r="A1159" s="11">
        <v>2551</v>
      </c>
      <c r="B1159" s="11" t="s">
        <v>1156</v>
      </c>
    </row>
    <row r="1160" spans="1:2" x14ac:dyDescent="0.3">
      <c r="A1160" s="11">
        <v>2732</v>
      </c>
      <c r="B1160" s="11" t="s">
        <v>1157</v>
      </c>
    </row>
    <row r="1161" spans="1:2" x14ac:dyDescent="0.3">
      <c r="A1161" s="11">
        <v>2530</v>
      </c>
      <c r="B1161" s="11" t="s">
        <v>1158</v>
      </c>
    </row>
    <row r="1162" spans="1:2" x14ac:dyDescent="0.3">
      <c r="A1162" s="11">
        <v>2587</v>
      </c>
      <c r="B1162" s="11" t="s">
        <v>1159</v>
      </c>
    </row>
    <row r="1163" spans="1:2" x14ac:dyDescent="0.3">
      <c r="A1163" s="11">
        <v>2498</v>
      </c>
      <c r="B1163" s="11" t="s">
        <v>1160</v>
      </c>
    </row>
    <row r="1164" spans="1:2" x14ac:dyDescent="0.3">
      <c r="A1164" s="11">
        <v>2478</v>
      </c>
      <c r="B1164" s="11" t="s">
        <v>1161</v>
      </c>
    </row>
    <row r="1165" spans="1:2" x14ac:dyDescent="0.3">
      <c r="A1165" s="11">
        <v>2632</v>
      </c>
      <c r="B1165" s="11" t="s">
        <v>1162</v>
      </c>
    </row>
    <row r="1166" spans="1:2" x14ac:dyDescent="0.3">
      <c r="A1166" s="11">
        <v>2524</v>
      </c>
      <c r="B1166" s="11" t="s">
        <v>1163</v>
      </c>
    </row>
    <row r="1167" spans="1:2" x14ac:dyDescent="0.3">
      <c r="A1167" s="11">
        <v>2679</v>
      </c>
      <c r="B1167" s="11" t="s">
        <v>1164</v>
      </c>
    </row>
    <row r="1168" spans="1:2" x14ac:dyDescent="0.3">
      <c r="A1168" s="11">
        <v>2730</v>
      </c>
      <c r="B1168" s="11" t="s">
        <v>1165</v>
      </c>
    </row>
    <row r="1169" spans="1:2" x14ac:dyDescent="0.3">
      <c r="A1169" s="11">
        <v>2733</v>
      </c>
      <c r="B1169" s="11" t="s">
        <v>1166</v>
      </c>
    </row>
    <row r="1170" spans="1:2" x14ac:dyDescent="0.3">
      <c r="A1170" s="11">
        <v>2458</v>
      </c>
      <c r="B1170" s="11" t="s">
        <v>1167</v>
      </c>
    </row>
    <row r="1171" spans="1:2" x14ac:dyDescent="0.3">
      <c r="A1171" s="11">
        <v>2391</v>
      </c>
      <c r="B1171" s="11" t="s">
        <v>1168</v>
      </c>
    </row>
    <row r="1172" spans="1:2" x14ac:dyDescent="0.3">
      <c r="A1172" s="11">
        <v>2728</v>
      </c>
      <c r="B1172" s="11" t="s">
        <v>1169</v>
      </c>
    </row>
    <row r="1173" spans="1:2" x14ac:dyDescent="0.3">
      <c r="A1173" s="11">
        <v>2529</v>
      </c>
      <c r="B1173" s="11" t="s">
        <v>1170</v>
      </c>
    </row>
    <row r="1174" spans="1:2" x14ac:dyDescent="0.3">
      <c r="A1174" s="11">
        <v>2615</v>
      </c>
      <c r="B1174" t="s">
        <v>1544</v>
      </c>
    </row>
    <row r="1175" spans="1:2" x14ac:dyDescent="0.3">
      <c r="A1175" s="11">
        <v>2840</v>
      </c>
      <c r="B1175" s="11" t="s">
        <v>1172</v>
      </c>
    </row>
    <row r="1176" spans="1:2" x14ac:dyDescent="0.3">
      <c r="A1176" s="11">
        <v>2787</v>
      </c>
      <c r="B1176" s="11" t="s">
        <v>1173</v>
      </c>
    </row>
    <row r="1177" spans="1:2" x14ac:dyDescent="0.3">
      <c r="A1177" s="11">
        <v>2777</v>
      </c>
      <c r="B1177" s="11" t="s">
        <v>1513</v>
      </c>
    </row>
    <row r="1178" spans="1:2" x14ac:dyDescent="0.3">
      <c r="A1178" s="11">
        <v>2790</v>
      </c>
      <c r="B1178" s="11" t="s">
        <v>1174</v>
      </c>
    </row>
    <row r="1179" spans="1:2" x14ac:dyDescent="0.3">
      <c r="A1179" s="11">
        <v>2788</v>
      </c>
      <c r="B1179" s="11" t="s">
        <v>1529</v>
      </c>
    </row>
    <row r="1180" spans="1:2" x14ac:dyDescent="0.3">
      <c r="A1180" s="11">
        <v>2844</v>
      </c>
      <c r="B1180" s="11" t="s">
        <v>1486</v>
      </c>
    </row>
    <row r="1181" spans="1:2" x14ac:dyDescent="0.3">
      <c r="A1181" s="11">
        <v>2669</v>
      </c>
      <c r="B1181" s="11" t="s">
        <v>1176</v>
      </c>
    </row>
    <row r="1182" spans="1:2" x14ac:dyDescent="0.3">
      <c r="A1182" s="11">
        <v>4059</v>
      </c>
      <c r="B1182" s="11" t="s">
        <v>1538</v>
      </c>
    </row>
    <row r="1183" spans="1:2" x14ac:dyDescent="0.3">
      <c r="A1183" s="11">
        <v>2640</v>
      </c>
      <c r="B1183" s="11" t="s">
        <v>1177</v>
      </c>
    </row>
    <row r="1184" spans="1:2" x14ac:dyDescent="0.3">
      <c r="A1184" s="11">
        <v>2916</v>
      </c>
      <c r="B1184" s="11" t="s">
        <v>1178</v>
      </c>
    </row>
    <row r="1185" spans="1:2" x14ac:dyDescent="0.3">
      <c r="A1185" s="11">
        <v>2774</v>
      </c>
      <c r="B1185" s="11" t="s">
        <v>1487</v>
      </c>
    </row>
    <row r="1186" spans="1:2" x14ac:dyDescent="0.3">
      <c r="A1186" s="11">
        <v>2941</v>
      </c>
      <c r="B1186" s="11" t="s">
        <v>1181</v>
      </c>
    </row>
    <row r="1187" spans="1:2" x14ac:dyDescent="0.3">
      <c r="A1187" s="11">
        <v>1784</v>
      </c>
      <c r="B1187" s="11" t="s">
        <v>1182</v>
      </c>
    </row>
    <row r="1188" spans="1:2" x14ac:dyDescent="0.3">
      <c r="A1188" s="11">
        <v>1253</v>
      </c>
      <c r="B1188" s="11" t="s">
        <v>1183</v>
      </c>
    </row>
    <row r="1189" spans="1:2" x14ac:dyDescent="0.3">
      <c r="A1189" s="11">
        <v>4002</v>
      </c>
      <c r="B1189" s="11" t="s">
        <v>1184</v>
      </c>
    </row>
    <row r="1190" spans="1:2" x14ac:dyDescent="0.3">
      <c r="A1190" s="11">
        <v>4037</v>
      </c>
      <c r="B1190" s="11" t="s">
        <v>1488</v>
      </c>
    </row>
    <row r="1191" spans="1:2" x14ac:dyDescent="0.3">
      <c r="A1191" s="11">
        <v>2784</v>
      </c>
      <c r="B1191" s="11" t="s">
        <v>1185</v>
      </c>
    </row>
    <row r="1192" spans="1:2" x14ac:dyDescent="0.3">
      <c r="A1192" s="11">
        <v>4031</v>
      </c>
      <c r="B1192" s="11" t="s">
        <v>1489</v>
      </c>
    </row>
    <row r="1193" spans="1:2" x14ac:dyDescent="0.3">
      <c r="A1193" s="11">
        <v>2641</v>
      </c>
      <c r="B1193" s="11" t="s">
        <v>1186</v>
      </c>
    </row>
    <row r="1194" spans="1:2" x14ac:dyDescent="0.3">
      <c r="A1194" s="11">
        <v>2417</v>
      </c>
      <c r="B1194" s="11" t="s">
        <v>1187</v>
      </c>
    </row>
    <row r="1195" spans="1:2" x14ac:dyDescent="0.3">
      <c r="A1195" s="11">
        <v>2915</v>
      </c>
      <c r="B1195" s="11" t="s">
        <v>1490</v>
      </c>
    </row>
    <row r="1196" spans="1:2" x14ac:dyDescent="0.3">
      <c r="A1196" s="11">
        <v>2785</v>
      </c>
      <c r="B1196" s="11" t="s">
        <v>1491</v>
      </c>
    </row>
    <row r="1197" spans="1:2" x14ac:dyDescent="0.3">
      <c r="A1197" s="11">
        <v>2839</v>
      </c>
      <c r="B1197" s="11" t="s">
        <v>1190</v>
      </c>
    </row>
    <row r="1198" spans="1:2" x14ac:dyDescent="0.3">
      <c r="A1198" s="11">
        <v>2467</v>
      </c>
      <c r="B1198" s="11" t="s">
        <v>1191</v>
      </c>
    </row>
    <row r="1199" spans="1:2" x14ac:dyDescent="0.3">
      <c r="A1199" s="11">
        <v>2572</v>
      </c>
      <c r="B1199" s="11" t="s">
        <v>1192</v>
      </c>
    </row>
    <row r="1200" spans="1:2" x14ac:dyDescent="0.3">
      <c r="A1200" s="11">
        <v>1385</v>
      </c>
      <c r="B1200" s="11" t="s">
        <v>1193</v>
      </c>
    </row>
    <row r="1201" spans="1:2" x14ac:dyDescent="0.3">
      <c r="A1201" s="11">
        <v>2725</v>
      </c>
      <c r="B1201" s="11" t="s">
        <v>1194</v>
      </c>
    </row>
    <row r="1202" spans="1:2" x14ac:dyDescent="0.3">
      <c r="A1202" s="11">
        <v>2406</v>
      </c>
      <c r="B1202" s="11" t="s">
        <v>1195</v>
      </c>
    </row>
    <row r="1203" spans="1:2" x14ac:dyDescent="0.3">
      <c r="A1203" s="11">
        <v>4009</v>
      </c>
      <c r="B1203" s="11" t="s">
        <v>1196</v>
      </c>
    </row>
    <row r="1204" spans="1:2" x14ac:dyDescent="0.3">
      <c r="A1204" s="11">
        <v>368</v>
      </c>
      <c r="B1204" s="11" t="s">
        <v>1197</v>
      </c>
    </row>
    <row r="1205" spans="1:2" x14ac:dyDescent="0.3">
      <c r="A1205" s="11">
        <v>4036</v>
      </c>
      <c r="B1205" s="11" t="s">
        <v>1492</v>
      </c>
    </row>
    <row r="1206" spans="1:2" x14ac:dyDescent="0.3">
      <c r="A1206" s="11">
        <v>3283</v>
      </c>
      <c r="B1206" s="11" t="s">
        <v>1198</v>
      </c>
    </row>
    <row r="1207" spans="1:2" x14ac:dyDescent="0.3">
      <c r="A1207" s="11">
        <v>2416</v>
      </c>
      <c r="B1207" s="11" t="s">
        <v>1199</v>
      </c>
    </row>
    <row r="1208" spans="1:2" x14ac:dyDescent="0.3">
      <c r="A1208" s="11">
        <v>2773</v>
      </c>
      <c r="B1208" s="11" t="s">
        <v>1200</v>
      </c>
    </row>
    <row r="1209" spans="1:2" x14ac:dyDescent="0.3">
      <c r="A1209" s="11">
        <v>1982</v>
      </c>
      <c r="B1209" s="11" t="s">
        <v>1201</v>
      </c>
    </row>
    <row r="1210" spans="1:2" x14ac:dyDescent="0.3">
      <c r="A1210" s="11">
        <v>4038</v>
      </c>
      <c r="B1210" s="11" t="s">
        <v>1493</v>
      </c>
    </row>
    <row r="1211" spans="1:2" x14ac:dyDescent="0.3">
      <c r="A1211" s="11">
        <v>2457</v>
      </c>
      <c r="B1211" s="11" t="s">
        <v>1202</v>
      </c>
    </row>
    <row r="1212" spans="1:2" x14ac:dyDescent="0.3">
      <c r="A1212" s="11">
        <v>2843</v>
      </c>
      <c r="B1212" s="11" t="s">
        <v>1203</v>
      </c>
    </row>
    <row r="1213" spans="1:2" x14ac:dyDescent="0.3">
      <c r="A1213" s="11">
        <v>2538</v>
      </c>
      <c r="B1213" s="11" t="s">
        <v>1204</v>
      </c>
    </row>
    <row r="1214" spans="1:2" x14ac:dyDescent="0.3">
      <c r="A1214" s="11">
        <v>2460</v>
      </c>
      <c r="B1214" s="11" t="s">
        <v>1205</v>
      </c>
    </row>
    <row r="1215" spans="1:2" x14ac:dyDescent="0.3">
      <c r="A1215" s="11">
        <v>4034</v>
      </c>
      <c r="B1215" s="11" t="s">
        <v>1494</v>
      </c>
    </row>
    <row r="1216" spans="1:2" x14ac:dyDescent="0.3">
      <c r="A1216" s="11">
        <v>2471</v>
      </c>
      <c r="B1216" s="11" t="s">
        <v>1206</v>
      </c>
    </row>
    <row r="1217" spans="1:2" x14ac:dyDescent="0.3">
      <c r="A1217">
        <v>4067</v>
      </c>
      <c r="B1217" t="s">
        <v>1553</v>
      </c>
    </row>
    <row r="1218" spans="1:2" x14ac:dyDescent="0.3">
      <c r="A1218" s="11">
        <v>2480</v>
      </c>
      <c r="B1218" s="11" t="s">
        <v>1495</v>
      </c>
    </row>
    <row r="1219" spans="1:2" x14ac:dyDescent="0.3">
      <c r="A1219" s="11">
        <v>2428</v>
      </c>
      <c r="B1219" s="11" t="s">
        <v>1208</v>
      </c>
    </row>
    <row r="1220" spans="1:2" x14ac:dyDescent="0.3">
      <c r="A1220" s="11">
        <v>2513</v>
      </c>
      <c r="B1220" s="11" t="s">
        <v>1209</v>
      </c>
    </row>
    <row r="1221" spans="1:2" x14ac:dyDescent="0.3">
      <c r="A1221" s="11">
        <v>2689</v>
      </c>
      <c r="B1221" s="11" t="s">
        <v>1210</v>
      </c>
    </row>
    <row r="1222" spans="1:2" x14ac:dyDescent="0.3">
      <c r="A1222" s="11">
        <v>2604</v>
      </c>
      <c r="B1222" s="11" t="s">
        <v>1211</v>
      </c>
    </row>
    <row r="1223" spans="1:2" x14ac:dyDescent="0.3">
      <c r="A1223" s="11">
        <v>2354</v>
      </c>
      <c r="B1223" s="11" t="s">
        <v>1212</v>
      </c>
    </row>
    <row r="1224" spans="1:2" x14ac:dyDescent="0.3">
      <c r="A1224" s="11">
        <v>2578</v>
      </c>
      <c r="B1224" s="11" t="s">
        <v>1213</v>
      </c>
    </row>
    <row r="1225" spans="1:2" x14ac:dyDescent="0.3">
      <c r="A1225" s="11">
        <v>2412</v>
      </c>
      <c r="B1225" s="11" t="s">
        <v>1214</v>
      </c>
    </row>
    <row r="1226" spans="1:2" x14ac:dyDescent="0.3">
      <c r="A1226" s="11">
        <v>2358</v>
      </c>
      <c r="B1226" s="11" t="s">
        <v>1215</v>
      </c>
    </row>
    <row r="1227" spans="1:2" x14ac:dyDescent="0.3">
      <c r="A1227" s="11">
        <v>2585</v>
      </c>
      <c r="B1227" s="11" t="s">
        <v>1216</v>
      </c>
    </row>
    <row r="1228" spans="1:2" x14ac:dyDescent="0.3">
      <c r="A1228" s="11">
        <v>2543</v>
      </c>
      <c r="B1228" s="11" t="s">
        <v>1520</v>
      </c>
    </row>
    <row r="1229" spans="1:2" x14ac:dyDescent="0.3">
      <c r="A1229" s="11">
        <v>2606</v>
      </c>
      <c r="B1229" s="11" t="s">
        <v>1217</v>
      </c>
    </row>
    <row r="1230" spans="1:2" x14ac:dyDescent="0.3">
      <c r="A1230" s="11">
        <v>2611</v>
      </c>
      <c r="B1230" s="11" t="s">
        <v>1218</v>
      </c>
    </row>
    <row r="1231" spans="1:2" x14ac:dyDescent="0.3">
      <c r="A1231" s="11">
        <v>3284</v>
      </c>
      <c r="B1231" s="11" t="s">
        <v>1220</v>
      </c>
    </row>
    <row r="1232" spans="1:2" x14ac:dyDescent="0.3">
      <c r="A1232" s="11">
        <v>2906</v>
      </c>
      <c r="B1232" s="11" t="s">
        <v>1221</v>
      </c>
    </row>
    <row r="1233" spans="1:2" x14ac:dyDescent="0.3">
      <c r="A1233" s="11">
        <v>4006</v>
      </c>
      <c r="B1233" s="11" t="s">
        <v>1228</v>
      </c>
    </row>
    <row r="1234" spans="1:2" x14ac:dyDescent="0.3">
      <c r="A1234" s="11">
        <v>4018</v>
      </c>
      <c r="B1234" s="11" t="s">
        <v>1496</v>
      </c>
    </row>
    <row r="1235" spans="1:2" x14ac:dyDescent="0.3">
      <c r="A1235" s="11">
        <v>4004</v>
      </c>
      <c r="B1235" s="11" t="s">
        <v>1229</v>
      </c>
    </row>
    <row r="1236" spans="1:2" x14ac:dyDescent="0.3">
      <c r="A1236" s="11">
        <v>4005</v>
      </c>
      <c r="B1236" s="11" t="s">
        <v>1222</v>
      </c>
    </row>
    <row r="1237" spans="1:2" x14ac:dyDescent="0.3">
      <c r="A1237" s="11">
        <v>2667</v>
      </c>
      <c r="B1237" s="11" t="s">
        <v>1223</v>
      </c>
    </row>
    <row r="1238" spans="1:2" x14ac:dyDescent="0.3">
      <c r="A1238" s="11">
        <v>2419</v>
      </c>
      <c r="B1238" s="11" t="s">
        <v>1224</v>
      </c>
    </row>
    <row r="1239" spans="1:2" x14ac:dyDescent="0.3">
      <c r="A1239" s="11">
        <v>2455</v>
      </c>
      <c r="B1239" s="11" t="s">
        <v>1225</v>
      </c>
    </row>
    <row r="1240" spans="1:2" x14ac:dyDescent="0.3">
      <c r="A1240" s="11">
        <v>2453</v>
      </c>
      <c r="B1240" s="11" t="s">
        <v>1226</v>
      </c>
    </row>
    <row r="1241" spans="1:2" x14ac:dyDescent="0.3">
      <c r="A1241" s="11">
        <v>2627</v>
      </c>
      <c r="B1241" s="11" t="s">
        <v>1227</v>
      </c>
    </row>
    <row r="1242" spans="1:2" x14ac:dyDescent="0.3">
      <c r="A1242" s="11">
        <v>2791</v>
      </c>
      <c r="B1242" s="11" t="s">
        <v>1230</v>
      </c>
    </row>
    <row r="1243" spans="1:2" x14ac:dyDescent="0.3">
      <c r="A1243" s="11">
        <v>2481</v>
      </c>
      <c r="B1243" s="11" t="s">
        <v>1231</v>
      </c>
    </row>
    <row r="1244" spans="1:2" x14ac:dyDescent="0.3">
      <c r="A1244" s="11">
        <v>2476</v>
      </c>
      <c r="B1244" s="11" t="s">
        <v>1232</v>
      </c>
    </row>
    <row r="1245" spans="1:2" x14ac:dyDescent="0.3">
      <c r="A1245" s="11">
        <v>2612</v>
      </c>
      <c r="B1245" s="11" t="s">
        <v>1233</v>
      </c>
    </row>
    <row r="1246" spans="1:2" x14ac:dyDescent="0.3">
      <c r="A1246" s="11">
        <v>2418</v>
      </c>
      <c r="B1246" s="11" t="s">
        <v>1234</v>
      </c>
    </row>
    <row r="1247" spans="1:2" x14ac:dyDescent="0.3">
      <c r="A1247" s="11">
        <v>2441</v>
      </c>
      <c r="B1247" s="11" t="s">
        <v>1235</v>
      </c>
    </row>
    <row r="1248" spans="1:2" x14ac:dyDescent="0.3">
      <c r="A1248" s="11">
        <v>2362</v>
      </c>
      <c r="B1248" s="11" t="s">
        <v>1236</v>
      </c>
    </row>
    <row r="1249" spans="1:2" x14ac:dyDescent="0.3">
      <c r="A1249" s="11">
        <v>2442</v>
      </c>
      <c r="B1249" s="11" t="s">
        <v>1237</v>
      </c>
    </row>
    <row r="1250" spans="1:2" x14ac:dyDescent="0.3">
      <c r="A1250" s="11">
        <v>2519</v>
      </c>
      <c r="B1250" s="11" t="s">
        <v>1238</v>
      </c>
    </row>
    <row r="1251" spans="1:2" x14ac:dyDescent="0.3">
      <c r="A1251" s="11">
        <v>2369</v>
      </c>
      <c r="B1251" s="11" t="s">
        <v>1239</v>
      </c>
    </row>
    <row r="1252" spans="1:2" x14ac:dyDescent="0.3">
      <c r="A1252" s="11">
        <v>2516</v>
      </c>
      <c r="B1252" s="11" t="s">
        <v>1240</v>
      </c>
    </row>
    <row r="1253" spans="1:2" x14ac:dyDescent="0.3">
      <c r="A1253" s="11">
        <v>2688</v>
      </c>
      <c r="B1253" s="11" t="s">
        <v>1241</v>
      </c>
    </row>
    <row r="1254" spans="1:2" x14ac:dyDescent="0.3">
      <c r="A1254" s="11">
        <v>2644</v>
      </c>
      <c r="B1254" s="11" t="s">
        <v>1242</v>
      </c>
    </row>
    <row r="1255" spans="1:2" x14ac:dyDescent="0.3">
      <c r="A1255" s="11">
        <v>2646</v>
      </c>
      <c r="B1255" s="11" t="s">
        <v>1243</v>
      </c>
    </row>
    <row r="1256" spans="1:2" x14ac:dyDescent="0.3">
      <c r="A1256" s="11">
        <v>2614</v>
      </c>
      <c r="B1256" s="11" t="s">
        <v>1244</v>
      </c>
    </row>
    <row r="1257" spans="1:2" x14ac:dyDescent="0.3">
      <c r="A1257" s="11">
        <v>2650</v>
      </c>
      <c r="B1257" s="11" t="s">
        <v>1245</v>
      </c>
    </row>
    <row r="1258" spans="1:2" x14ac:dyDescent="0.3">
      <c r="A1258" s="11">
        <v>2750</v>
      </c>
      <c r="B1258" s="11" t="s">
        <v>1246</v>
      </c>
    </row>
    <row r="1259" spans="1:2" x14ac:dyDescent="0.3">
      <c r="A1259" s="11">
        <v>3162</v>
      </c>
      <c r="B1259" s="11" t="s">
        <v>1247</v>
      </c>
    </row>
    <row r="1260" spans="1:2" x14ac:dyDescent="0.3">
      <c r="A1260" s="11">
        <v>2437</v>
      </c>
      <c r="B1260" s="11" t="s">
        <v>1248</v>
      </c>
    </row>
    <row r="1261" spans="1:2" x14ac:dyDescent="0.3">
      <c r="A1261" s="11">
        <v>2568</v>
      </c>
      <c r="B1261" s="11" t="s">
        <v>1249</v>
      </c>
    </row>
    <row r="1262" spans="1:2" x14ac:dyDescent="0.3">
      <c r="A1262" s="11">
        <v>2445</v>
      </c>
      <c r="B1262" s="11" t="s">
        <v>1250</v>
      </c>
    </row>
    <row r="1263" spans="1:2" x14ac:dyDescent="0.3">
      <c r="A1263" s="11">
        <v>2639</v>
      </c>
      <c r="B1263" s="11" t="s">
        <v>1251</v>
      </c>
    </row>
    <row r="1264" spans="1:2" x14ac:dyDescent="0.3">
      <c r="A1264" s="11">
        <v>2540</v>
      </c>
      <c r="B1264" s="11" t="s">
        <v>1252</v>
      </c>
    </row>
    <row r="1265" spans="1:2" x14ac:dyDescent="0.3">
      <c r="A1265" s="11">
        <v>2443</v>
      </c>
      <c r="B1265" s="11" t="s">
        <v>1253</v>
      </c>
    </row>
    <row r="1266" spans="1:2" x14ac:dyDescent="0.3">
      <c r="A1266" s="11">
        <v>2363</v>
      </c>
      <c r="B1266" s="11" t="s">
        <v>1254</v>
      </c>
    </row>
    <row r="1267" spans="1:2" x14ac:dyDescent="0.3">
      <c r="A1267" s="11">
        <v>2389</v>
      </c>
      <c r="B1267" s="11" t="s">
        <v>1255</v>
      </c>
    </row>
    <row r="1268" spans="1:2" x14ac:dyDescent="0.3">
      <c r="A1268" s="11">
        <v>2348</v>
      </c>
      <c r="B1268" s="11" t="s">
        <v>1256</v>
      </c>
    </row>
    <row r="1269" spans="1:2" x14ac:dyDescent="0.3">
      <c r="A1269" s="11">
        <v>2603</v>
      </c>
      <c r="B1269" s="11" t="s">
        <v>1257</v>
      </c>
    </row>
    <row r="1270" spans="1:2" x14ac:dyDescent="0.3">
      <c r="A1270" s="11">
        <v>2687</v>
      </c>
      <c r="B1270" s="11" t="s">
        <v>1258</v>
      </c>
    </row>
    <row r="1271" spans="1:2" x14ac:dyDescent="0.3">
      <c r="A1271" s="11">
        <v>2373</v>
      </c>
      <c r="B1271" s="11" t="s">
        <v>1259</v>
      </c>
    </row>
    <row r="1272" spans="1:2" x14ac:dyDescent="0.3">
      <c r="A1272" s="11">
        <v>2517</v>
      </c>
      <c r="B1272" s="11" t="s">
        <v>1260</v>
      </c>
    </row>
    <row r="1273" spans="1:2" x14ac:dyDescent="0.3">
      <c r="A1273" s="11">
        <v>2446</v>
      </c>
      <c r="B1273" s="11" t="s">
        <v>1261</v>
      </c>
    </row>
    <row r="1274" spans="1:2" x14ac:dyDescent="0.3">
      <c r="A1274" s="11">
        <v>2598</v>
      </c>
      <c r="B1274" s="11" t="s">
        <v>1262</v>
      </c>
    </row>
    <row r="1275" spans="1:2" x14ac:dyDescent="0.3">
      <c r="A1275" s="11">
        <v>2597</v>
      </c>
      <c r="B1275" s="11" t="s">
        <v>1263</v>
      </c>
    </row>
    <row r="1276" spans="1:2" x14ac:dyDescent="0.3">
      <c r="A1276" s="11">
        <v>2544</v>
      </c>
      <c r="B1276" s="11" t="s">
        <v>1264</v>
      </c>
    </row>
    <row r="1277" spans="1:2" x14ac:dyDescent="0.3">
      <c r="A1277" s="11">
        <v>2426</v>
      </c>
      <c r="B1277" s="11" t="s">
        <v>1265</v>
      </c>
    </row>
    <row r="1278" spans="1:2" x14ac:dyDescent="0.3">
      <c r="A1278" s="11">
        <v>2349</v>
      </c>
      <c r="B1278" s="11" t="s">
        <v>1266</v>
      </c>
    </row>
    <row r="1279" spans="1:2" x14ac:dyDescent="0.3">
      <c r="A1279" s="11">
        <v>2610</v>
      </c>
      <c r="B1279" s="11" t="s">
        <v>1267</v>
      </c>
    </row>
    <row r="1280" spans="1:2" x14ac:dyDescent="0.3">
      <c r="A1280" s="11">
        <v>2569</v>
      </c>
      <c r="B1280" s="11" t="s">
        <v>1268</v>
      </c>
    </row>
    <row r="1281" spans="1:2" x14ac:dyDescent="0.3">
      <c r="A1281" s="11">
        <v>2374</v>
      </c>
      <c r="B1281" s="11" t="s">
        <v>1269</v>
      </c>
    </row>
    <row r="1282" spans="1:2" x14ac:dyDescent="0.3">
      <c r="A1282" s="11">
        <v>2405</v>
      </c>
      <c r="B1282" s="11" t="s">
        <v>1270</v>
      </c>
    </row>
    <row r="1283" spans="1:2" x14ac:dyDescent="0.3">
      <c r="A1283" s="11">
        <v>2351</v>
      </c>
      <c r="B1283" s="11" t="s">
        <v>1271</v>
      </c>
    </row>
    <row r="1284" spans="1:2" x14ac:dyDescent="0.3">
      <c r="A1284" s="11">
        <v>3175</v>
      </c>
      <c r="B1284" s="11" t="s">
        <v>1272</v>
      </c>
    </row>
    <row r="1285" spans="1:2" x14ac:dyDescent="0.3">
      <c r="A1285" s="11">
        <v>2567</v>
      </c>
      <c r="B1285" s="11" t="s">
        <v>1273</v>
      </c>
    </row>
    <row r="1286" spans="1:2" x14ac:dyDescent="0.3">
      <c r="A1286" s="11">
        <v>2605</v>
      </c>
      <c r="B1286" s="11" t="s">
        <v>1274</v>
      </c>
    </row>
    <row r="1287" spans="1:2" x14ac:dyDescent="0.3">
      <c r="A1287" s="11">
        <v>2515</v>
      </c>
      <c r="B1287" s="11" t="s">
        <v>1275</v>
      </c>
    </row>
    <row r="1288" spans="1:2" x14ac:dyDescent="0.3">
      <c r="A1288" s="11">
        <v>2370</v>
      </c>
      <c r="B1288" s="11" t="s">
        <v>1276</v>
      </c>
    </row>
    <row r="1289" spans="1:2" x14ac:dyDescent="0.3">
      <c r="A1289" s="11">
        <v>2424</v>
      </c>
      <c r="B1289" s="11" t="s">
        <v>1277</v>
      </c>
    </row>
    <row r="1290" spans="1:2" x14ac:dyDescent="0.3">
      <c r="A1290" s="11">
        <v>2364</v>
      </c>
      <c r="B1290" s="11" t="s">
        <v>1278</v>
      </c>
    </row>
    <row r="1291" spans="1:2" x14ac:dyDescent="0.3">
      <c r="A1291" s="11">
        <v>2905</v>
      </c>
      <c r="B1291" s="11" t="s">
        <v>1279</v>
      </c>
    </row>
    <row r="1292" spans="1:2" x14ac:dyDescent="0.3">
      <c r="A1292" s="11">
        <v>2963</v>
      </c>
      <c r="B1292" s="11" t="s">
        <v>1280</v>
      </c>
    </row>
    <row r="1293" spans="1:2" x14ac:dyDescent="0.3">
      <c r="A1293" s="11">
        <v>2451</v>
      </c>
      <c r="B1293" s="11" t="s">
        <v>1281</v>
      </c>
    </row>
    <row r="1294" spans="1:2" x14ac:dyDescent="0.3">
      <c r="A1294" s="11">
        <v>2654</v>
      </c>
      <c r="B1294" s="11" t="s">
        <v>1282</v>
      </c>
    </row>
    <row r="1295" spans="1:2" x14ac:dyDescent="0.3">
      <c r="A1295" s="11">
        <v>2651</v>
      </c>
      <c r="B1295" s="11" t="s">
        <v>1283</v>
      </c>
    </row>
    <row r="1296" spans="1:2" x14ac:dyDescent="0.3">
      <c r="A1296" s="11">
        <v>2507</v>
      </c>
      <c r="B1296" s="11" t="s">
        <v>1284</v>
      </c>
    </row>
    <row r="1297" spans="1:2" x14ac:dyDescent="0.3">
      <c r="A1297" s="11">
        <v>2685</v>
      </c>
      <c r="B1297" s="11" t="s">
        <v>1285</v>
      </c>
    </row>
    <row r="1298" spans="1:2" x14ac:dyDescent="0.3">
      <c r="A1298" s="11">
        <v>2378</v>
      </c>
      <c r="B1298" s="11" t="s">
        <v>1286</v>
      </c>
    </row>
    <row r="1299" spans="1:2" x14ac:dyDescent="0.3">
      <c r="A1299" s="11">
        <v>2518</v>
      </c>
      <c r="B1299" s="11" t="s">
        <v>1287</v>
      </c>
    </row>
    <row r="1300" spans="1:2" x14ac:dyDescent="0.3">
      <c r="A1300" s="11">
        <v>2371</v>
      </c>
      <c r="B1300" s="11" t="s">
        <v>1288</v>
      </c>
    </row>
    <row r="1301" spans="1:2" x14ac:dyDescent="0.3">
      <c r="A1301" s="11">
        <v>2484</v>
      </c>
      <c r="B1301" s="11" t="s">
        <v>1289</v>
      </c>
    </row>
    <row r="1302" spans="1:2" x14ac:dyDescent="0.3">
      <c r="A1302" s="11">
        <v>2495</v>
      </c>
      <c r="B1302" s="11" t="s">
        <v>1290</v>
      </c>
    </row>
    <row r="1303" spans="1:2" x14ac:dyDescent="0.3">
      <c r="A1303" s="11">
        <v>2485</v>
      </c>
      <c r="B1303" s="11" t="s">
        <v>1291</v>
      </c>
    </row>
    <row r="1304" spans="1:2" x14ac:dyDescent="0.3">
      <c r="A1304" s="11">
        <v>2683</v>
      </c>
      <c r="B1304" s="11" t="s">
        <v>1292</v>
      </c>
    </row>
    <row r="1305" spans="1:2" x14ac:dyDescent="0.3">
      <c r="A1305" s="11">
        <v>2380</v>
      </c>
      <c r="B1305" s="11" t="s">
        <v>1293</v>
      </c>
    </row>
    <row r="1306" spans="1:2" x14ac:dyDescent="0.3">
      <c r="A1306" s="11">
        <v>2494</v>
      </c>
      <c r="B1306" s="11" t="s">
        <v>1294</v>
      </c>
    </row>
    <row r="1307" spans="1:2" x14ac:dyDescent="0.3">
      <c r="A1307" s="11">
        <v>2486</v>
      </c>
      <c r="B1307" s="11" t="s">
        <v>1295</v>
      </c>
    </row>
    <row r="1308" spans="1:2" x14ac:dyDescent="0.3">
      <c r="A1308" s="11">
        <v>2368</v>
      </c>
      <c r="B1308" s="11" t="s">
        <v>1296</v>
      </c>
    </row>
    <row r="1309" spans="1:2" x14ac:dyDescent="0.3">
      <c r="A1309" s="11">
        <v>2695</v>
      </c>
      <c r="B1309" s="11" t="s">
        <v>1297</v>
      </c>
    </row>
    <row r="1310" spans="1:2" x14ac:dyDescent="0.3">
      <c r="A1310" s="11">
        <v>2749</v>
      </c>
      <c r="B1310" s="11" t="s">
        <v>1498</v>
      </c>
    </row>
    <row r="1311" spans="1:2" x14ac:dyDescent="0.3">
      <c r="A1311" s="11">
        <v>2404</v>
      </c>
      <c r="B1311" s="11" t="s">
        <v>1298</v>
      </c>
    </row>
    <row r="1312" spans="1:2" x14ac:dyDescent="0.3">
      <c r="A1312" s="11">
        <v>2487</v>
      </c>
      <c r="B1312" s="11" t="s">
        <v>1299</v>
      </c>
    </row>
    <row r="1313" spans="1:2" x14ac:dyDescent="0.3">
      <c r="A1313" s="11">
        <v>2613</v>
      </c>
      <c r="B1313" s="11" t="s">
        <v>1300</v>
      </c>
    </row>
    <row r="1314" spans="1:2" x14ac:dyDescent="0.3">
      <c r="A1314" s="11">
        <v>2375</v>
      </c>
      <c r="B1314" s="11" t="s">
        <v>1301</v>
      </c>
    </row>
    <row r="1315" spans="1:2" x14ac:dyDescent="0.3">
      <c r="A1315" s="11">
        <v>2388</v>
      </c>
      <c r="B1315" s="11" t="s">
        <v>1302</v>
      </c>
    </row>
    <row r="1316" spans="1:2" x14ac:dyDescent="0.3">
      <c r="A1316" s="11">
        <v>2566</v>
      </c>
      <c r="B1316" s="11" t="s">
        <v>1303</v>
      </c>
    </row>
    <row r="1317" spans="1:2" x14ac:dyDescent="0.3">
      <c r="A1317" s="11">
        <v>2684</v>
      </c>
      <c r="B1317" s="11" t="s">
        <v>1304</v>
      </c>
    </row>
    <row r="1318" spans="1:2" x14ac:dyDescent="0.3">
      <c r="A1318" s="11">
        <v>2383</v>
      </c>
      <c r="B1318" s="11" t="s">
        <v>1305</v>
      </c>
    </row>
    <row r="1319" spans="1:2" x14ac:dyDescent="0.3">
      <c r="A1319" s="11">
        <v>2647</v>
      </c>
      <c r="B1319" s="11" t="s">
        <v>1306</v>
      </c>
    </row>
    <row r="1320" spans="1:2" x14ac:dyDescent="0.3">
      <c r="A1320" s="11">
        <v>2444</v>
      </c>
      <c r="B1320" s="11" t="s">
        <v>1307</v>
      </c>
    </row>
    <row r="1321" spans="1:2" x14ac:dyDescent="0.3">
      <c r="A1321" s="11">
        <v>2361</v>
      </c>
      <c r="B1321" s="11" t="s">
        <v>1308</v>
      </c>
    </row>
    <row r="1322" spans="1:2" x14ac:dyDescent="0.3">
      <c r="A1322" s="11">
        <v>2365</v>
      </c>
      <c r="B1322" s="11" t="s">
        <v>1309</v>
      </c>
    </row>
    <row r="1323" spans="1:2" x14ac:dyDescent="0.3">
      <c r="A1323" s="11">
        <v>2372</v>
      </c>
      <c r="B1323" s="11" t="s">
        <v>1310</v>
      </c>
    </row>
    <row r="1324" spans="1:2" x14ac:dyDescent="0.3">
      <c r="A1324" s="11">
        <v>2671</v>
      </c>
      <c r="B1324" s="11" t="s">
        <v>1311</v>
      </c>
    </row>
    <row r="1325" spans="1:2" x14ac:dyDescent="0.3">
      <c r="A1325" s="11">
        <v>2411</v>
      </c>
      <c r="B1325" s="11" t="s">
        <v>1312</v>
      </c>
    </row>
    <row r="1326" spans="1:2" x14ac:dyDescent="0.3">
      <c r="A1326" s="11">
        <v>2452</v>
      </c>
      <c r="B1326" s="11" t="s">
        <v>1313</v>
      </c>
    </row>
    <row r="1327" spans="1:2" x14ac:dyDescent="0.3">
      <c r="A1327" s="11">
        <v>2546</v>
      </c>
      <c r="B1327" s="11" t="s">
        <v>1314</v>
      </c>
    </row>
    <row r="1328" spans="1:2" x14ac:dyDescent="0.3">
      <c r="A1328" s="11">
        <v>2737</v>
      </c>
      <c r="B1328" s="11" t="s">
        <v>1315</v>
      </c>
    </row>
    <row r="1329" spans="1:2" x14ac:dyDescent="0.3">
      <c r="A1329" s="11">
        <v>2738</v>
      </c>
      <c r="B1329" s="11" t="s">
        <v>1316</v>
      </c>
    </row>
    <row r="1330" spans="1:2" x14ac:dyDescent="0.3">
      <c r="A1330" s="11">
        <v>2462</v>
      </c>
      <c r="B1330" s="11" t="s">
        <v>1497</v>
      </c>
    </row>
    <row r="1331" spans="1:2" x14ac:dyDescent="0.3">
      <c r="A1331" s="11">
        <v>2420</v>
      </c>
      <c r="B1331" s="11" t="s">
        <v>1318</v>
      </c>
    </row>
    <row r="1332" spans="1:2" x14ac:dyDescent="0.3">
      <c r="A1332" s="11">
        <v>2482</v>
      </c>
      <c r="B1332" s="11" t="s">
        <v>1319</v>
      </c>
    </row>
    <row r="1333" spans="1:2" x14ac:dyDescent="0.3">
      <c r="A1333" s="11">
        <v>2664</v>
      </c>
      <c r="B1333" s="11" t="s">
        <v>1320</v>
      </c>
    </row>
    <row r="1334" spans="1:2" x14ac:dyDescent="0.3">
      <c r="A1334" s="11">
        <v>2492</v>
      </c>
      <c r="B1334" s="11" t="s">
        <v>1321</v>
      </c>
    </row>
    <row r="1335" spans="1:2" x14ac:dyDescent="0.3">
      <c r="A1335" s="11">
        <v>2592</v>
      </c>
      <c r="B1335" s="11" t="s">
        <v>1322</v>
      </c>
    </row>
    <row r="1336" spans="1:2" x14ac:dyDescent="0.3">
      <c r="A1336" s="11">
        <v>2672</v>
      </c>
      <c r="B1336" s="11" t="s">
        <v>1323</v>
      </c>
    </row>
    <row r="1337" spans="1:2" x14ac:dyDescent="0.3">
      <c r="A1337" s="11">
        <v>2528</v>
      </c>
      <c r="B1337" s="11" t="s">
        <v>1324</v>
      </c>
    </row>
    <row r="1338" spans="1:2" x14ac:dyDescent="0.3">
      <c r="A1338" s="11">
        <v>2580</v>
      </c>
      <c r="B1338" s="11" t="s">
        <v>1325</v>
      </c>
    </row>
    <row r="1339" spans="1:2" x14ac:dyDescent="0.3">
      <c r="A1339" s="11">
        <v>2342</v>
      </c>
      <c r="B1339" s="11" t="s">
        <v>1326</v>
      </c>
    </row>
    <row r="1340" spans="1:2" x14ac:dyDescent="0.3">
      <c r="A1340" s="11">
        <v>2633</v>
      </c>
      <c r="B1340" s="11" t="s">
        <v>1327</v>
      </c>
    </row>
    <row r="1341" spans="1:2" x14ac:dyDescent="0.3">
      <c r="A1341" s="11">
        <v>2531</v>
      </c>
      <c r="B1341" s="11" t="s">
        <v>1329</v>
      </c>
    </row>
    <row r="1342" spans="1:2" x14ac:dyDescent="0.3">
      <c r="A1342" s="11">
        <v>2747</v>
      </c>
      <c r="B1342" s="11" t="s">
        <v>1330</v>
      </c>
    </row>
    <row r="1343" spans="1:2" x14ac:dyDescent="0.3">
      <c r="A1343" s="11">
        <v>2558</v>
      </c>
      <c r="B1343" s="11" t="s">
        <v>1343</v>
      </c>
    </row>
    <row r="1344" spans="1:2" x14ac:dyDescent="0.3">
      <c r="A1344" s="11">
        <v>2659</v>
      </c>
      <c r="B1344" s="11" t="s">
        <v>1328</v>
      </c>
    </row>
    <row r="1345" spans="1:2" x14ac:dyDescent="0.3">
      <c r="A1345" s="11">
        <v>2327</v>
      </c>
      <c r="B1345" s="11" t="s">
        <v>1508</v>
      </c>
    </row>
    <row r="1346" spans="1:2" x14ac:dyDescent="0.3">
      <c r="A1346" s="11">
        <v>2731</v>
      </c>
      <c r="B1346" s="11" t="s">
        <v>1332</v>
      </c>
    </row>
    <row r="1347" spans="1:2" x14ac:dyDescent="0.3">
      <c r="A1347" s="11">
        <v>2631</v>
      </c>
      <c r="B1347" s="11" t="s">
        <v>1333</v>
      </c>
    </row>
    <row r="1348" spans="1:2" x14ac:dyDescent="0.3">
      <c r="A1348" s="11">
        <v>2735</v>
      </c>
      <c r="B1348" s="11" t="s">
        <v>1537</v>
      </c>
    </row>
    <row r="1349" spans="1:2" x14ac:dyDescent="0.3">
      <c r="A1349" s="11">
        <v>2326</v>
      </c>
      <c r="B1349" s="11" t="s">
        <v>1509</v>
      </c>
    </row>
    <row r="1350" spans="1:2" x14ac:dyDescent="0.3">
      <c r="A1350" s="11">
        <v>2715</v>
      </c>
      <c r="B1350" s="11" t="s">
        <v>1335</v>
      </c>
    </row>
    <row r="1351" spans="1:2" x14ac:dyDescent="0.3">
      <c r="A1351" s="11">
        <v>2716</v>
      </c>
      <c r="B1351" s="11" t="s">
        <v>1336</v>
      </c>
    </row>
    <row r="1352" spans="1:2" x14ac:dyDescent="0.3">
      <c r="A1352" s="11">
        <v>2718</v>
      </c>
      <c r="B1352" s="11" t="s">
        <v>1337</v>
      </c>
    </row>
    <row r="1353" spans="1:2" x14ac:dyDescent="0.3">
      <c r="A1353" s="11">
        <v>2734</v>
      </c>
      <c r="B1353" s="11" t="s">
        <v>1524</v>
      </c>
    </row>
    <row r="1354" spans="1:2" x14ac:dyDescent="0.3">
      <c r="A1354" s="11">
        <v>2744</v>
      </c>
      <c r="B1354" s="11" t="s">
        <v>1338</v>
      </c>
    </row>
    <row r="1355" spans="1:2" x14ac:dyDescent="0.3">
      <c r="A1355" s="11">
        <v>1980</v>
      </c>
      <c r="B1355" s="11" t="s">
        <v>1339</v>
      </c>
    </row>
    <row r="1356" spans="1:2" x14ac:dyDescent="0.3">
      <c r="A1356" s="11">
        <v>2559</v>
      </c>
      <c r="B1356" s="11" t="s">
        <v>1340</v>
      </c>
    </row>
    <row r="1357" spans="1:2" x14ac:dyDescent="0.3">
      <c r="A1357" s="11">
        <v>2717</v>
      </c>
      <c r="B1357" s="11" t="s">
        <v>1341</v>
      </c>
    </row>
    <row r="1358" spans="1:2" x14ac:dyDescent="0.3">
      <c r="A1358" s="11">
        <v>2473</v>
      </c>
      <c r="B1358" s="11" t="s">
        <v>1342</v>
      </c>
    </row>
    <row r="1359" spans="1:2" x14ac:dyDescent="0.3">
      <c r="A1359" s="11">
        <v>2656</v>
      </c>
      <c r="B1359" s="11" t="s">
        <v>1345</v>
      </c>
    </row>
    <row r="1360" spans="1:2" x14ac:dyDescent="0.3">
      <c r="A1360" s="11">
        <v>2366</v>
      </c>
      <c r="B1360" s="11" t="s">
        <v>1346</v>
      </c>
    </row>
    <row r="1361" spans="1:2" x14ac:dyDescent="0.3">
      <c r="A1361" s="11">
        <v>2748</v>
      </c>
      <c r="B1361" s="11" t="s">
        <v>1347</v>
      </c>
    </row>
    <row r="1362" spans="1:2" x14ac:dyDescent="0.3">
      <c r="A1362" s="11">
        <v>2393</v>
      </c>
      <c r="B1362" s="11" t="s">
        <v>1348</v>
      </c>
    </row>
    <row r="1363" spans="1:2" x14ac:dyDescent="0.3">
      <c r="A1363" s="11">
        <v>4011</v>
      </c>
      <c r="B1363" s="11" t="s">
        <v>1499</v>
      </c>
    </row>
    <row r="1364" spans="1:2" x14ac:dyDescent="0.3">
      <c r="A1364" s="11">
        <v>1925</v>
      </c>
      <c r="B1364" s="11" t="s">
        <v>1349</v>
      </c>
    </row>
    <row r="1365" spans="1:2" x14ac:dyDescent="0.3">
      <c r="A1365" s="11">
        <v>2018</v>
      </c>
      <c r="B1365" s="11" t="s">
        <v>1350</v>
      </c>
    </row>
    <row r="1366" spans="1:2" x14ac:dyDescent="0.3">
      <c r="A1366" s="11">
        <v>1960</v>
      </c>
      <c r="B1366" s="11" t="s">
        <v>1351</v>
      </c>
    </row>
    <row r="1367" spans="1:2" x14ac:dyDescent="0.3">
      <c r="A1367" s="11">
        <v>1983</v>
      </c>
      <c r="B1367" s="11" t="s">
        <v>1352</v>
      </c>
    </row>
    <row r="1368" spans="1:2" x14ac:dyDescent="0.3">
      <c r="A1368" s="11">
        <v>2030</v>
      </c>
      <c r="B1368" s="11" t="s">
        <v>1500</v>
      </c>
    </row>
    <row r="1369" spans="1:2" x14ac:dyDescent="0.3">
      <c r="A1369" s="11">
        <v>2670</v>
      </c>
      <c r="B1369" s="11" t="s">
        <v>1354</v>
      </c>
    </row>
    <row r="1370" spans="1:2" x14ac:dyDescent="0.3">
      <c r="A1370" s="11">
        <v>2660</v>
      </c>
      <c r="B1370" s="11" t="s">
        <v>1355</v>
      </c>
    </row>
    <row r="1371" spans="1:2" x14ac:dyDescent="0.3">
      <c r="A1371" s="11">
        <v>2648</v>
      </c>
      <c r="B1371" s="11" t="s">
        <v>1356</v>
      </c>
    </row>
    <row r="1372" spans="1:2" x14ac:dyDescent="0.3">
      <c r="A1372" s="11">
        <v>2608</v>
      </c>
      <c r="B1372" s="11" t="s">
        <v>1357</v>
      </c>
    </row>
    <row r="1373" spans="1:2" x14ac:dyDescent="0.3">
      <c r="A1373" s="11">
        <v>2433</v>
      </c>
      <c r="B1373" s="11" t="s">
        <v>1358</v>
      </c>
    </row>
    <row r="1374" spans="1:2" x14ac:dyDescent="0.3">
      <c r="A1374" s="11">
        <v>2692</v>
      </c>
      <c r="B1374" s="11" t="s">
        <v>1359</v>
      </c>
    </row>
    <row r="1375" spans="1:2" x14ac:dyDescent="0.3">
      <c r="A1375" s="11">
        <v>2438</v>
      </c>
      <c r="B1375" s="11" t="s">
        <v>1360</v>
      </c>
    </row>
    <row r="1376" spans="1:2" x14ac:dyDescent="0.3">
      <c r="A1376" s="11">
        <v>2395</v>
      </c>
      <c r="B1376" s="11" t="s">
        <v>1361</v>
      </c>
    </row>
    <row r="1377" spans="1:2" x14ac:dyDescent="0.3">
      <c r="A1377" s="11">
        <v>2376</v>
      </c>
      <c r="B1377" s="11" t="s">
        <v>1362</v>
      </c>
    </row>
    <row r="1378" spans="1:2" x14ac:dyDescent="0.3">
      <c r="A1378" s="11">
        <v>2499</v>
      </c>
      <c r="B1378" s="11" t="s">
        <v>1363</v>
      </c>
    </row>
    <row r="1379" spans="1:2" x14ac:dyDescent="0.3">
      <c r="A1379" s="11">
        <v>2663</v>
      </c>
      <c r="B1379" s="11" t="s">
        <v>1364</v>
      </c>
    </row>
    <row r="1380" spans="1:2" x14ac:dyDescent="0.3">
      <c r="A1380" s="11">
        <v>2385</v>
      </c>
      <c r="B1380" s="11" t="s">
        <v>1365</v>
      </c>
    </row>
    <row r="1381" spans="1:2" x14ac:dyDescent="0.3">
      <c r="A1381" s="11">
        <v>2511</v>
      </c>
      <c r="B1381" s="11" t="s">
        <v>1366</v>
      </c>
    </row>
    <row r="1382" spans="1:2" x14ac:dyDescent="0.3">
      <c r="A1382" s="11">
        <v>2576</v>
      </c>
      <c r="B1382" s="11" t="s">
        <v>1367</v>
      </c>
    </row>
    <row r="1383" spans="1:2" x14ac:dyDescent="0.3">
      <c r="A1383" s="11">
        <v>2490</v>
      </c>
      <c r="B1383" s="11" t="s">
        <v>1368</v>
      </c>
    </row>
    <row r="1384" spans="1:2" x14ac:dyDescent="0.3">
      <c r="A1384" s="11">
        <v>2527</v>
      </c>
      <c r="B1384" s="11" t="s">
        <v>1369</v>
      </c>
    </row>
    <row r="1385" spans="1:2" x14ac:dyDescent="0.3">
      <c r="A1385" s="11">
        <v>2740</v>
      </c>
      <c r="B1385" s="11" t="s">
        <v>1370</v>
      </c>
    </row>
    <row r="1386" spans="1:2" x14ac:dyDescent="0.3">
      <c r="A1386" s="11">
        <v>2596</v>
      </c>
      <c r="B1386" s="11" t="s">
        <v>1371</v>
      </c>
    </row>
    <row r="1387" spans="1:2" x14ac:dyDescent="0.3">
      <c r="A1387" s="11">
        <v>2553</v>
      </c>
      <c r="B1387" s="11" t="s">
        <v>1501</v>
      </c>
    </row>
    <row r="1388" spans="1:2" x14ac:dyDescent="0.3">
      <c r="A1388" s="11">
        <v>2591</v>
      </c>
      <c r="B1388" s="11" t="s">
        <v>1502</v>
      </c>
    </row>
    <row r="1389" spans="1:2" x14ac:dyDescent="0.3">
      <c r="A1389" s="11">
        <v>2581</v>
      </c>
      <c r="B1389" s="11" t="s">
        <v>1374</v>
      </c>
    </row>
    <row r="1390" spans="1:2" x14ac:dyDescent="0.3">
      <c r="A1390" s="11">
        <v>2764</v>
      </c>
      <c r="B1390" s="11" t="s">
        <v>1375</v>
      </c>
    </row>
    <row r="1391" spans="1:2" x14ac:dyDescent="0.3">
      <c r="A1391" s="11">
        <v>2601</v>
      </c>
      <c r="B1391" s="11" t="s">
        <v>1376</v>
      </c>
    </row>
    <row r="1392" spans="1:2" x14ac:dyDescent="0.3">
      <c r="A1392" s="11">
        <v>2463</v>
      </c>
      <c r="B1392" s="11" t="s">
        <v>1548</v>
      </c>
    </row>
    <row r="1393" spans="1:2" x14ac:dyDescent="0.3">
      <c r="A1393" s="11">
        <v>2628</v>
      </c>
      <c r="B1393" s="11" t="s">
        <v>1378</v>
      </c>
    </row>
    <row r="1394" spans="1:2" x14ac:dyDescent="0.3">
      <c r="A1394" s="11">
        <v>2727</v>
      </c>
      <c r="B1394" s="11" t="s">
        <v>1379</v>
      </c>
    </row>
    <row r="1395" spans="1:2" x14ac:dyDescent="0.3">
      <c r="A1395" s="11">
        <v>2557</v>
      </c>
      <c r="B1395" s="11" t="s">
        <v>1503</v>
      </c>
    </row>
    <row r="1396" spans="1:2" x14ac:dyDescent="0.3">
      <c r="A1396" s="11">
        <v>2454</v>
      </c>
      <c r="B1396" s="11" t="s">
        <v>1381</v>
      </c>
    </row>
    <row r="1397" spans="1:2" x14ac:dyDescent="0.3">
      <c r="A1397" s="11">
        <v>2746</v>
      </c>
      <c r="B1397" s="11" t="s">
        <v>1382</v>
      </c>
    </row>
    <row r="1398" spans="1:2" x14ac:dyDescent="0.3">
      <c r="A1398" s="11">
        <v>2396</v>
      </c>
      <c r="B1398" s="11" t="s">
        <v>1383</v>
      </c>
    </row>
    <row r="1399" spans="1:2" x14ac:dyDescent="0.3">
      <c r="A1399" s="11">
        <v>2680</v>
      </c>
      <c r="B1399" s="11" t="s">
        <v>1384</v>
      </c>
    </row>
    <row r="1400" spans="1:2" x14ac:dyDescent="0.3">
      <c r="A1400" s="11">
        <v>2635</v>
      </c>
      <c r="B1400" s="11" t="s">
        <v>1385</v>
      </c>
    </row>
    <row r="1401" spans="1:2" x14ac:dyDescent="0.3">
      <c r="A1401" s="11">
        <v>2655</v>
      </c>
      <c r="B1401" s="11" t="s">
        <v>1386</v>
      </c>
    </row>
    <row r="1402" spans="1:2" x14ac:dyDescent="0.3">
      <c r="A1402" s="11">
        <v>2435</v>
      </c>
      <c r="B1402" s="11" t="s">
        <v>1387</v>
      </c>
    </row>
    <row r="1403" spans="1:2" x14ac:dyDescent="0.3">
      <c r="A1403" s="11">
        <v>2574</v>
      </c>
      <c r="B1403" s="11" t="s">
        <v>1388</v>
      </c>
    </row>
    <row r="1404" spans="1:2" x14ac:dyDescent="0.3">
      <c r="A1404">
        <v>4001</v>
      </c>
      <c r="B1404" t="s">
        <v>35</v>
      </c>
    </row>
    <row r="1405" spans="1:2" x14ac:dyDescent="0.3">
      <c r="A1405">
        <v>4046</v>
      </c>
      <c r="B1405" t="s">
        <v>1521</v>
      </c>
    </row>
    <row r="1406" spans="1:2" x14ac:dyDescent="0.3">
      <c r="A1406" s="12">
        <v>4048</v>
      </c>
      <c r="B1406" t="s">
        <v>1522</v>
      </c>
    </row>
    <row r="1407" spans="1:2" x14ac:dyDescent="0.3">
      <c r="A1407" s="11">
        <v>4049</v>
      </c>
      <c r="B1407" s="11" t="s">
        <v>1514</v>
      </c>
    </row>
    <row r="1408" spans="1:2" x14ac:dyDescent="0.3">
      <c r="A1408" s="11">
        <v>4054</v>
      </c>
      <c r="B1408" s="11" t="s">
        <v>1528</v>
      </c>
    </row>
    <row r="1409" spans="1:2" x14ac:dyDescent="0.3">
      <c r="A1409" s="11">
        <v>2845</v>
      </c>
      <c r="B1409" s="11" t="s">
        <v>1389</v>
      </c>
    </row>
    <row r="1410" spans="1:2" x14ac:dyDescent="0.3">
      <c r="A1410" s="11">
        <v>2447</v>
      </c>
      <c r="B1410" s="11" t="s">
        <v>1390</v>
      </c>
    </row>
    <row r="1411" spans="1:2" x14ac:dyDescent="0.3">
      <c r="A1411" s="11">
        <v>2555</v>
      </c>
      <c r="B1411" s="11" t="s">
        <v>1391</v>
      </c>
    </row>
    <row r="1412" spans="1:2" x14ac:dyDescent="0.3">
      <c r="A1412" s="11">
        <v>2729</v>
      </c>
      <c r="B1412" s="11" t="s">
        <v>1392</v>
      </c>
    </row>
    <row r="1413" spans="1:2" x14ac:dyDescent="0.3">
      <c r="A1413" s="11">
        <v>2914</v>
      </c>
      <c r="B1413" s="11" t="s">
        <v>1504</v>
      </c>
    </row>
    <row r="1414" spans="1:2" x14ac:dyDescent="0.3">
      <c r="A1414" s="11">
        <v>60</v>
      </c>
      <c r="B1414" s="11" t="s">
        <v>1394</v>
      </c>
    </row>
    <row r="1415" spans="1:2" x14ac:dyDescent="0.3">
      <c r="A1415" s="11">
        <v>2059</v>
      </c>
      <c r="B1415" s="11" t="s">
        <v>1395</v>
      </c>
    </row>
    <row r="1416" spans="1:2" x14ac:dyDescent="0.3">
      <c r="A1416" s="11">
        <v>1941</v>
      </c>
      <c r="B1416" s="11" t="s">
        <v>1530</v>
      </c>
    </row>
    <row r="1417" spans="1:2" x14ac:dyDescent="0.3">
      <c r="A1417" s="11">
        <v>2139</v>
      </c>
      <c r="B1417" s="11" t="s">
        <v>1396</v>
      </c>
    </row>
    <row r="1418" spans="1:2" x14ac:dyDescent="0.3">
      <c r="A1418" s="11">
        <v>1959</v>
      </c>
      <c r="B1418" s="11" t="s">
        <v>1517</v>
      </c>
    </row>
    <row r="1419" spans="1:2" x14ac:dyDescent="0.3">
      <c r="A1419" s="11">
        <v>2745</v>
      </c>
      <c r="B1419" s="11" t="s">
        <v>1397</v>
      </c>
    </row>
    <row r="1420" spans="1:2" x14ac:dyDescent="0.3">
      <c r="A1420" s="11">
        <v>2700</v>
      </c>
      <c r="B1420" s="11" t="s">
        <v>1398</v>
      </c>
    </row>
    <row r="1421" spans="1:2" x14ac:dyDescent="0.3">
      <c r="A1421" s="11">
        <v>2623</v>
      </c>
      <c r="B1421" s="11" t="s">
        <v>1399</v>
      </c>
    </row>
    <row r="1422" spans="1:2" x14ac:dyDescent="0.3">
      <c r="A1422" s="11">
        <v>630</v>
      </c>
      <c r="B1422" s="11" t="s">
        <v>1400</v>
      </c>
    </row>
    <row r="1423" spans="1:2" x14ac:dyDescent="0.3">
      <c r="A1423" s="11">
        <v>465</v>
      </c>
      <c r="B1423" s="11" t="s">
        <v>1401</v>
      </c>
    </row>
    <row r="1424" spans="1:2" x14ac:dyDescent="0.3">
      <c r="A1424" s="11">
        <v>2719</v>
      </c>
      <c r="B1424" s="11" t="s">
        <v>1402</v>
      </c>
    </row>
    <row r="1425" spans="1:2" x14ac:dyDescent="0.3">
      <c r="A1425" s="11">
        <v>466</v>
      </c>
      <c r="B1425" s="11" t="s">
        <v>1403</v>
      </c>
    </row>
    <row r="1426" spans="1:2" x14ac:dyDescent="0.3">
      <c r="A1426" s="11">
        <v>2702</v>
      </c>
      <c r="B1426" s="11" t="s">
        <v>1404</v>
      </c>
    </row>
    <row r="1427" spans="1:2" x14ac:dyDescent="0.3">
      <c r="A1427" s="11">
        <v>468</v>
      </c>
      <c r="B1427" s="11" t="s">
        <v>1405</v>
      </c>
    </row>
    <row r="1428" spans="1:2" x14ac:dyDescent="0.3">
      <c r="A1428" s="11">
        <v>2330</v>
      </c>
      <c r="B1428" s="11" t="s">
        <v>1406</v>
      </c>
    </row>
    <row r="1429" spans="1:2" x14ac:dyDescent="0.3">
      <c r="A1429" s="11">
        <v>2705</v>
      </c>
      <c r="B1429" s="11" t="s">
        <v>1505</v>
      </c>
    </row>
    <row r="1430" spans="1:2" x14ac:dyDescent="0.3">
      <c r="A1430" s="11">
        <v>2706</v>
      </c>
      <c r="B1430" s="11" t="s">
        <v>1408</v>
      </c>
    </row>
    <row r="1431" spans="1:2" x14ac:dyDescent="0.3">
      <c r="A1431" s="11">
        <v>2707</v>
      </c>
      <c r="B1431" s="11" t="s">
        <v>1409</v>
      </c>
    </row>
    <row r="1432" spans="1:2" x14ac:dyDescent="0.3">
      <c r="A1432" s="11">
        <v>2708</v>
      </c>
      <c r="B1432" s="11" t="s">
        <v>1410</v>
      </c>
    </row>
    <row r="1433" spans="1:2" x14ac:dyDescent="0.3">
      <c r="A1433" s="11">
        <v>2710</v>
      </c>
      <c r="B1433" s="11" t="s">
        <v>1411</v>
      </c>
    </row>
    <row r="1434" spans="1:2" x14ac:dyDescent="0.3">
      <c r="A1434" s="11">
        <v>2711</v>
      </c>
      <c r="B1434" s="11" t="s">
        <v>1412</v>
      </c>
    </row>
    <row r="1435" spans="1:2" x14ac:dyDescent="0.3">
      <c r="A1435" s="11">
        <v>2713</v>
      </c>
      <c r="B1435" s="11" t="s">
        <v>1413</v>
      </c>
    </row>
    <row r="1436" spans="1:2" x14ac:dyDescent="0.3">
      <c r="A1436" s="11">
        <v>2536</v>
      </c>
      <c r="B1436" s="11" t="s">
        <v>1414</v>
      </c>
    </row>
    <row r="1437" spans="1:2" x14ac:dyDescent="0.3">
      <c r="A1437" s="11">
        <v>4000</v>
      </c>
      <c r="B1437" s="11" t="s">
        <v>1415</v>
      </c>
    </row>
    <row r="1438" spans="1:2" x14ac:dyDescent="0.3">
      <c r="A1438" s="11">
        <v>2775</v>
      </c>
      <c r="B1438" s="11" t="s">
        <v>1416</v>
      </c>
    </row>
    <row r="1439" spans="1:2" x14ac:dyDescent="0.3">
      <c r="A1439" s="11">
        <v>2586</v>
      </c>
      <c r="B1439" s="11" t="s">
        <v>1417</v>
      </c>
    </row>
    <row r="1440" spans="1:2" x14ac:dyDescent="0.3">
      <c r="A1440" s="11">
        <v>2634</v>
      </c>
      <c r="B1440" s="11" t="s">
        <v>1418</v>
      </c>
    </row>
    <row r="1441" spans="1:2" x14ac:dyDescent="0.3">
      <c r="A1441" s="11">
        <v>2714</v>
      </c>
      <c r="B1441" s="11" t="s">
        <v>1419</v>
      </c>
    </row>
    <row r="1442" spans="1:2" x14ac:dyDescent="0.3">
      <c r="A1442" s="11">
        <v>2359</v>
      </c>
      <c r="B1442" s="11" t="s">
        <v>1420</v>
      </c>
    </row>
    <row r="1443" spans="1:2" x14ac:dyDescent="0.3">
      <c r="A1443" s="11">
        <v>2477</v>
      </c>
      <c r="B1443" s="11" t="s">
        <v>1421</v>
      </c>
    </row>
    <row r="1444" spans="1:2" x14ac:dyDescent="0.3">
      <c r="A1444" s="11">
        <v>2751</v>
      </c>
      <c r="B1444" s="11" t="s">
        <v>1422</v>
      </c>
    </row>
    <row r="1445" spans="1:2" x14ac:dyDescent="0.3">
      <c r="A1445" s="11">
        <v>4043</v>
      </c>
      <c r="B1445" s="11" t="s">
        <v>1510</v>
      </c>
    </row>
    <row r="1446" spans="1:2" x14ac:dyDescent="0.3">
      <c r="A1446">
        <v>4007</v>
      </c>
      <c r="B1446" t="s">
        <v>1423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workbookViewId="0">
      <selection activeCell="N18" sqref="N18"/>
    </sheetView>
  </sheetViews>
  <sheetFormatPr defaultRowHeight="14.4" x14ac:dyDescent="0.3"/>
  <cols>
    <col min="1" max="1" width="33.5546875" customWidth="1"/>
    <col min="2" max="2" width="19.88671875" customWidth="1"/>
    <col min="4" max="4" width="21.109375" customWidth="1"/>
    <col min="6" max="6" width="26.5546875" customWidth="1"/>
  </cols>
  <sheetData>
    <row r="1" spans="1:6" x14ac:dyDescent="0.3">
      <c r="A1" s="39" t="s">
        <v>1816</v>
      </c>
      <c r="D1" s="39" t="s">
        <v>1834</v>
      </c>
    </row>
    <row r="3" spans="1:6" x14ac:dyDescent="0.3">
      <c r="A3" t="s">
        <v>329</v>
      </c>
      <c r="B3" t="s">
        <v>1595</v>
      </c>
      <c r="D3" t="s">
        <v>132</v>
      </c>
    </row>
    <row r="4" spans="1:6" x14ac:dyDescent="0.3">
      <c r="A4" t="s">
        <v>402</v>
      </c>
      <c r="B4" t="s">
        <v>1564</v>
      </c>
      <c r="D4" t="s">
        <v>134</v>
      </c>
    </row>
    <row r="5" spans="1:6" x14ac:dyDescent="0.3">
      <c r="A5" t="s">
        <v>410</v>
      </c>
      <c r="B5" t="s">
        <v>1564</v>
      </c>
      <c r="D5" t="s">
        <v>1821</v>
      </c>
    </row>
    <row r="6" spans="1:6" x14ac:dyDescent="0.3">
      <c r="A6" t="s">
        <v>568</v>
      </c>
      <c r="B6" t="s">
        <v>1564</v>
      </c>
      <c r="D6" t="s">
        <v>216</v>
      </c>
    </row>
    <row r="7" spans="1:6" x14ac:dyDescent="0.3">
      <c r="A7" t="s">
        <v>572</v>
      </c>
      <c r="B7" t="s">
        <v>1564</v>
      </c>
      <c r="D7" t="s">
        <v>1820</v>
      </c>
    </row>
    <row r="8" spans="1:6" x14ac:dyDescent="0.3">
      <c r="A8" t="s">
        <v>1785</v>
      </c>
      <c r="B8" t="s">
        <v>1627</v>
      </c>
      <c r="D8" t="s">
        <v>1544</v>
      </c>
    </row>
    <row r="9" spans="1:6" x14ac:dyDescent="0.3">
      <c r="A9" t="s">
        <v>670</v>
      </c>
      <c r="B9" t="s">
        <v>1721</v>
      </c>
      <c r="D9" t="s">
        <v>1267</v>
      </c>
    </row>
    <row r="10" spans="1:6" x14ac:dyDescent="0.3">
      <c r="A10" t="s">
        <v>702</v>
      </c>
      <c r="B10" t="s">
        <v>1564</v>
      </c>
      <c r="D10" t="s">
        <v>1300</v>
      </c>
    </row>
    <row r="11" spans="1:6" x14ac:dyDescent="0.3">
      <c r="A11" t="s">
        <v>714</v>
      </c>
      <c r="B11" t="s">
        <v>1564</v>
      </c>
      <c r="D11" t="s">
        <v>1399</v>
      </c>
    </row>
    <row r="12" spans="1:6" x14ac:dyDescent="0.3">
      <c r="A12" t="s">
        <v>717</v>
      </c>
      <c r="B12" t="s">
        <v>1818</v>
      </c>
    </row>
    <row r="13" spans="1:6" x14ac:dyDescent="0.3">
      <c r="A13" t="s">
        <v>718</v>
      </c>
      <c r="B13" t="s">
        <v>1819</v>
      </c>
    </row>
    <row r="14" spans="1:6" ht="15" thickBot="1" x14ac:dyDescent="0.35">
      <c r="A14" t="s">
        <v>756</v>
      </c>
      <c r="B14" t="s">
        <v>1564</v>
      </c>
    </row>
    <row r="15" spans="1:6" x14ac:dyDescent="0.3">
      <c r="A15" t="s">
        <v>777</v>
      </c>
      <c r="B15" t="s">
        <v>1679</v>
      </c>
      <c r="D15" s="40" t="s">
        <v>1822</v>
      </c>
      <c r="F15" s="40" t="s">
        <v>1828</v>
      </c>
    </row>
    <row r="16" spans="1:6" x14ac:dyDescent="0.3">
      <c r="A16" t="s">
        <v>779</v>
      </c>
      <c r="B16" t="s">
        <v>1564</v>
      </c>
      <c r="D16" s="41"/>
      <c r="F16" s="41"/>
    </row>
    <row r="17" spans="1:6" x14ac:dyDescent="0.3">
      <c r="A17" t="s">
        <v>789</v>
      </c>
      <c r="B17" t="s">
        <v>1564</v>
      </c>
      <c r="D17" s="41" t="s">
        <v>1823</v>
      </c>
      <c r="F17" s="41" t="s">
        <v>1829</v>
      </c>
    </row>
    <row r="18" spans="1:6" x14ac:dyDescent="0.3">
      <c r="A18" t="s">
        <v>790</v>
      </c>
      <c r="B18" t="s">
        <v>1627</v>
      </c>
      <c r="D18" s="41" t="s">
        <v>1824</v>
      </c>
      <c r="F18" s="41" t="s">
        <v>1830</v>
      </c>
    </row>
    <row r="19" spans="1:6" x14ac:dyDescent="0.3">
      <c r="A19" t="s">
        <v>814</v>
      </c>
      <c r="B19" t="s">
        <v>1564</v>
      </c>
      <c r="D19" s="41" t="s">
        <v>1825</v>
      </c>
      <c r="F19" s="41" t="s">
        <v>1831</v>
      </c>
    </row>
    <row r="20" spans="1:6" x14ac:dyDescent="0.3">
      <c r="A20" t="s">
        <v>816</v>
      </c>
      <c r="B20" t="s">
        <v>1564</v>
      </c>
      <c r="D20" s="41" t="s">
        <v>1826</v>
      </c>
      <c r="F20" s="41" t="s">
        <v>1832</v>
      </c>
    </row>
    <row r="21" spans="1:6" x14ac:dyDescent="0.3">
      <c r="A21" t="s">
        <v>907</v>
      </c>
      <c r="B21" t="s">
        <v>1564</v>
      </c>
      <c r="D21" s="41"/>
      <c r="F21" s="41"/>
    </row>
    <row r="22" spans="1:6" x14ac:dyDescent="0.3">
      <c r="A22" t="s">
        <v>924</v>
      </c>
      <c r="B22" t="s">
        <v>1564</v>
      </c>
      <c r="D22" s="41"/>
      <c r="F22" s="41"/>
    </row>
    <row r="23" spans="1:6" ht="15" thickBot="1" x14ac:dyDescent="0.35">
      <c r="A23" t="s">
        <v>928</v>
      </c>
      <c r="B23" t="s">
        <v>1564</v>
      </c>
      <c r="D23" s="42" t="s">
        <v>1827</v>
      </c>
      <c r="F23" s="42" t="s">
        <v>1833</v>
      </c>
    </row>
    <row r="24" spans="1:6" x14ac:dyDescent="0.3">
      <c r="A24" t="s">
        <v>962</v>
      </c>
      <c r="B24" t="s">
        <v>1564</v>
      </c>
    </row>
    <row r="25" spans="1:6" x14ac:dyDescent="0.3">
      <c r="A25" t="s">
        <v>979</v>
      </c>
      <c r="B25" t="s">
        <v>1564</v>
      </c>
    </row>
    <row r="26" spans="1:6" x14ac:dyDescent="0.3">
      <c r="A26" t="s">
        <v>992</v>
      </c>
      <c r="B26" t="s">
        <v>1565</v>
      </c>
    </row>
    <row r="27" spans="1:6" x14ac:dyDescent="0.3">
      <c r="A27" t="s">
        <v>998</v>
      </c>
      <c r="B27" t="s">
        <v>1749</v>
      </c>
    </row>
    <row r="28" spans="1:6" x14ac:dyDescent="0.3">
      <c r="A28" t="s">
        <v>1005</v>
      </c>
      <c r="B28" t="s">
        <v>1564</v>
      </c>
    </row>
    <row r="29" spans="1:6" x14ac:dyDescent="0.3">
      <c r="A29" t="s">
        <v>1036</v>
      </c>
      <c r="B29" t="s">
        <v>1668</v>
      </c>
    </row>
    <row r="30" spans="1:6" x14ac:dyDescent="0.3">
      <c r="A30" t="s">
        <v>1053</v>
      </c>
      <c r="B30" t="s">
        <v>1564</v>
      </c>
    </row>
    <row r="31" spans="1:6" x14ac:dyDescent="0.3">
      <c r="A31" t="s">
        <v>1482</v>
      </c>
      <c r="B31" t="s">
        <v>1564</v>
      </c>
    </row>
    <row r="32" spans="1:6" x14ac:dyDescent="0.3">
      <c r="A32" t="s">
        <v>1088</v>
      </c>
      <c r="B32" t="s">
        <v>1602</v>
      </c>
    </row>
    <row r="33" spans="1:2" x14ac:dyDescent="0.3">
      <c r="A33" t="s">
        <v>1131</v>
      </c>
      <c r="B33" t="s">
        <v>1768</v>
      </c>
    </row>
    <row r="34" spans="1:2" x14ac:dyDescent="0.3">
      <c r="A34" t="s">
        <v>1535</v>
      </c>
      <c r="B34" t="s">
        <v>1564</v>
      </c>
    </row>
    <row r="35" spans="1:2" x14ac:dyDescent="0.3">
      <c r="A35" t="s">
        <v>1151</v>
      </c>
      <c r="B35" t="s">
        <v>1817</v>
      </c>
    </row>
  </sheetData>
  <sortState xmlns:xlrd2="http://schemas.microsoft.com/office/spreadsheetml/2017/richdata2" ref="D3:D11">
    <sortCondition ref="D3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5.raz</vt:lpstr>
      <vt:lpstr>6.raz</vt:lpstr>
      <vt:lpstr>7.raz</vt:lpstr>
      <vt:lpstr>8.raz</vt:lpstr>
      <vt:lpstr>Sheet2</vt:lpstr>
      <vt:lpstr>popis škola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</dc:creator>
  <cp:lastModifiedBy>Korisnik</cp:lastModifiedBy>
  <cp:lastPrinted>2020-02-21T19:07:11Z</cp:lastPrinted>
  <dcterms:created xsi:type="dcterms:W3CDTF">2020-02-17T11:09:33Z</dcterms:created>
  <dcterms:modified xsi:type="dcterms:W3CDTF">2020-10-05T09:55:26Z</dcterms:modified>
</cp:coreProperties>
</file>