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Plan 2026\"/>
    </mc:Choice>
  </mc:AlternateContent>
  <bookViews>
    <workbookView xWindow="0" yWindow="0" windowWidth="24000" windowHeight="9630" firstSheet="2" activeTab="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H25" i="3" l="1"/>
  <c r="H24" i="3" s="1"/>
  <c r="G25" i="3"/>
  <c r="G24" i="3" s="1"/>
  <c r="F25" i="3"/>
  <c r="F24" i="3" s="1"/>
  <c r="F14" i="10" l="1"/>
  <c r="D25" i="3"/>
  <c r="B30" i="8"/>
  <c r="B38" i="8"/>
  <c r="D24" i="3" l="1"/>
  <c r="E11" i="3"/>
  <c r="B31" i="8"/>
  <c r="F38" i="8"/>
  <c r="F31" i="8"/>
  <c r="F30" i="8"/>
  <c r="E38" i="8"/>
  <c r="E31" i="8"/>
  <c r="E30" i="8"/>
  <c r="D38" i="8"/>
  <c r="D31" i="8"/>
  <c r="D30" i="8" s="1"/>
  <c r="C38" i="8"/>
  <c r="C31" i="8"/>
  <c r="C30" i="8"/>
  <c r="F18" i="8"/>
  <c r="F11" i="8"/>
  <c r="F10" i="8"/>
  <c r="E18" i="8"/>
  <c r="E11" i="8"/>
  <c r="E10" i="8" s="1"/>
  <c r="D18" i="8"/>
  <c r="D11" i="8"/>
  <c r="D10" i="8" s="1"/>
  <c r="C10" i="8"/>
  <c r="C11" i="8"/>
  <c r="C18" i="8"/>
  <c r="B10" i="8"/>
  <c r="I93" i="7"/>
  <c r="H93" i="7"/>
  <c r="I18" i="7"/>
  <c r="H18" i="7"/>
  <c r="I6" i="7"/>
  <c r="H6" i="7"/>
  <c r="G6" i="7"/>
  <c r="F82" i="7"/>
  <c r="F51" i="7"/>
  <c r="F30" i="7"/>
  <c r="G18" i="7"/>
  <c r="F104" i="7" l="1"/>
  <c r="F9" i="7" l="1"/>
  <c r="F6" i="7"/>
  <c r="F24" i="7"/>
  <c r="F23" i="7" s="1"/>
  <c r="F18" i="7" s="1"/>
  <c r="F20" i="7"/>
  <c r="F17" i="7" l="1"/>
  <c r="J21" i="10"/>
  <c r="I21" i="10"/>
  <c r="H21" i="10"/>
  <c r="G21" i="10"/>
  <c r="F21" i="10"/>
  <c r="J22" i="10" l="1"/>
  <c r="J28" i="10" s="1"/>
  <c r="J29" i="10" s="1"/>
  <c r="I22" i="10"/>
  <c r="I28" i="10" s="1"/>
  <c r="I29" i="10" s="1"/>
  <c r="H22" i="10"/>
  <c r="H28" i="10" s="1"/>
  <c r="H29" i="10" s="1"/>
  <c r="G22" i="10"/>
  <c r="G28" i="10" s="1"/>
  <c r="G29" i="10" l="1"/>
</calcChain>
</file>

<file path=xl/sharedStrings.xml><?xml version="1.0" encoding="utf-8"?>
<sst xmlns="http://schemas.openxmlformats.org/spreadsheetml/2006/main" count="346" uniqueCount="166">
  <si>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</si>
  <si>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</si>
  <si>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</si>
  <si>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</si>
  <si>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</si>
  <si>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</si>
  <si>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</si>
  <si>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</si>
  <si>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</si>
  <si>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</si>
  <si>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</si>
  <si>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</si>
  <si>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</si>
  <si>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</si>
  <si>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</si>
  <si>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</si>
  <si>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</si>
  <si>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</si>
  <si>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</si>
  <si>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</si>
  <si>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</si>
  <si>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</si>
  <si>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</si>
  <si>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</si>
  <si>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</si>
  <si>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</si>
  <si>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</si>
  <si>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</si>
  <si>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</si>
  <si>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</si>
  <si>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</si>
  <si>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</si>
  <si>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</si>
  <si>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</si>
  <si>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</si>
  <si>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</si>
  <si>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</si>
  <si>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</si>
  <si>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</si>
  <si>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</si>
  <si>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</si>
  <si>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</si>
  <si>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</si>
  <si>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</si>
  <si>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</si>
  <si>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</si>
  <si>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</si>
  <si>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</si>
  <si>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</si>
  <si>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</si>
  <si>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</si>
  <si>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</si>
  <si>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</si>
  <si>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</si>
  <si>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</si>
  <si>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</si>
  <si>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</si>
  <si>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</si>
  <si>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</si>
  <si>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</si>
  <si>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</si>
  <si>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</si>
  <si>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</si>
  <si>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</si>
  <si>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</si>
  <si>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</si>
  <si>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</si>
  <si>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</si>
  <si>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</si>
  <si>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</si>
  <si>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ad.prist.</t>
  </si>
  <si>
    <t>Ph.od pruženih usluga</t>
  </si>
  <si>
    <t>Financijski rashodi</t>
  </si>
  <si>
    <t>Naknade građ.i kućanstvima</t>
  </si>
  <si>
    <t>Ostali rashodi</t>
  </si>
  <si>
    <t>6 Donacije</t>
  </si>
  <si>
    <t>Aktivnost A320001</t>
  </si>
  <si>
    <t>REDOVNA PROGRAMSKA DJELATNOST</t>
  </si>
  <si>
    <t>Usluge platnog prometa</t>
  </si>
  <si>
    <t>DECENTRALIZIRANE FUNKCIJE-MINIMALNI FINANCIJSKI STANDARDI</t>
  </si>
  <si>
    <t>Kapitalni projekt K320001</t>
  </si>
  <si>
    <t>PROGRAM 3200</t>
  </si>
  <si>
    <t>KAPITALNA ULAGANJA U OPREMU</t>
  </si>
  <si>
    <t>Prihodi za decentralizirane f-je</t>
  </si>
  <si>
    <t>Rashodi za nefinancijsku imovinu</t>
  </si>
  <si>
    <t>Rashodi za nabavu imovine</t>
  </si>
  <si>
    <t xml:space="preserve">PROGRAM 3201 </t>
  </si>
  <si>
    <t>Šire javne potrebe</t>
  </si>
  <si>
    <t>Aktivnost A320101</t>
  </si>
  <si>
    <t>Sufinanciranje produženog boravka</t>
  </si>
  <si>
    <t>1.1.1.</t>
  </si>
  <si>
    <t>Prihodi od grada</t>
  </si>
  <si>
    <t>4.3.1.</t>
  </si>
  <si>
    <t>Prihodi za posebne namjene</t>
  </si>
  <si>
    <t>Aktivnost A320102</t>
  </si>
  <si>
    <t>Izvannastavne i izvanškolske aktivnosti</t>
  </si>
  <si>
    <t>32</t>
  </si>
  <si>
    <t>Pomoći iz državnog proračuna</t>
  </si>
  <si>
    <t>Pomoći iz županijskog proračuna</t>
  </si>
  <si>
    <t>Pomoći iz drugih proračuna</t>
  </si>
  <si>
    <t>6.1.1.</t>
  </si>
  <si>
    <t>Donacije</t>
  </si>
  <si>
    <t xml:space="preserve">Aktivnost A320104 </t>
  </si>
  <si>
    <t>Nabava udžbenika i pribora</t>
  </si>
  <si>
    <t>Knjige</t>
  </si>
  <si>
    <t>Ostale naknade iz proračuna</t>
  </si>
  <si>
    <t xml:space="preserve">Aktivnost A320105 </t>
  </si>
  <si>
    <t>Poligon</t>
  </si>
  <si>
    <t xml:space="preserve">Aktivnost A320111 </t>
  </si>
  <si>
    <t>Hitne intervencije</t>
  </si>
  <si>
    <t>Aktivnost A320113</t>
  </si>
  <si>
    <t>Projekt E škole</t>
  </si>
  <si>
    <t xml:space="preserve">Aktivnost A320114 </t>
  </si>
  <si>
    <t>Vlastita i namjenska sredstva</t>
  </si>
  <si>
    <t>3.1.1.</t>
  </si>
  <si>
    <t>Vlastiti prihodi</t>
  </si>
  <si>
    <t xml:space="preserve">Aktivnost A320116 </t>
  </si>
  <si>
    <t>Osiguranje učenika</t>
  </si>
  <si>
    <t xml:space="preserve">Tekući projekt T320107 </t>
  </si>
  <si>
    <t>Prehrana učenika</t>
  </si>
  <si>
    <t>Program 3202</t>
  </si>
  <si>
    <t>Kapitalna ulaganja</t>
  </si>
  <si>
    <t xml:space="preserve">Kapitalni projekt K320250 </t>
  </si>
  <si>
    <t>Nabavka školske lektire</t>
  </si>
  <si>
    <t>Program 3203</t>
  </si>
  <si>
    <t xml:space="preserve">Aktivnost A320301 </t>
  </si>
  <si>
    <t>Projekcija 
za 2027.</t>
  </si>
  <si>
    <t>Ostale tekuće donacije u naravi</t>
  </si>
  <si>
    <t>Aktivnost A320120</t>
  </si>
  <si>
    <t>Održavanje objekata</t>
  </si>
  <si>
    <t>Usluge tekućeg i inv.održavanja</t>
  </si>
  <si>
    <t xml:space="preserve">Tekući projekt T320112 </t>
  </si>
  <si>
    <t>Kapitalni projekt K320201</t>
  </si>
  <si>
    <t>Uređaji</t>
  </si>
  <si>
    <t>Kupnja opreme za osnovne škole</t>
  </si>
  <si>
    <t>FINANCIJSKI PLAN PRORAČUNSKOG KORISNIKA JEDINICE LOKALNE I PODRUČNE (REGIONALNE) SAMOUPRAVE 
ZA 2025. I PROJEKCIJA ZA 2026. I 2027. GODINU</t>
  </si>
  <si>
    <t>Projekcija proračuna
za 2027.</t>
  </si>
  <si>
    <t>1.1.2.</t>
  </si>
  <si>
    <t>EU S pomoćnikom mogu bolje 7</t>
  </si>
  <si>
    <t>Izvršenje 2024.</t>
  </si>
  <si>
    <t>Plan 2025.</t>
  </si>
  <si>
    <t>Plan za 2026.</t>
  </si>
  <si>
    <t>Ostale kazne</t>
  </si>
  <si>
    <t>Ukupno</t>
  </si>
  <si>
    <t>Tekući projekt T320111</t>
  </si>
  <si>
    <t>EU S pomoćnikom mogu bolje 6</t>
  </si>
  <si>
    <t>Projekcija 
za 2028.</t>
  </si>
  <si>
    <t xml:space="preserve">Proračun za 2026. </t>
  </si>
  <si>
    <t>Proračun za 2026.</t>
  </si>
  <si>
    <t>FINANCIJSKI PLAN PRORAČUNSKOG KORISNIKA JEDINICE LOKALNE I PODRUČNE (REGIONALNE) SAMOUPRAVE 
ZA 2026. I PROJEKCIJA ZA 2027. I 2028. GODINU</t>
  </si>
  <si>
    <t>Izvršenje 2024.*</t>
  </si>
  <si>
    <t>Projekcija proračuna
za 2028.</t>
  </si>
  <si>
    <t>5.0.111</t>
  </si>
  <si>
    <t>5.2.11</t>
  </si>
  <si>
    <t>5.2.31</t>
  </si>
  <si>
    <t>5.0.12111</t>
  </si>
  <si>
    <t>5.0 Pomoći temeljem prijenosa EU sredstava</t>
  </si>
  <si>
    <t>5.0 Pomoći iz državnog proračuna</t>
  </si>
  <si>
    <t>5.2 Pomoći iz županijskog proračuna</t>
  </si>
  <si>
    <t>5.2 Pomoći iz drugih proračuna</t>
  </si>
  <si>
    <t>4.3 Ostali prihodi za posebne namjene</t>
  </si>
  <si>
    <t>6.1 Donacije</t>
  </si>
  <si>
    <t>3.1 Vlastiti prihodi</t>
  </si>
  <si>
    <t>1.1 Ph za decentralizirane f.</t>
  </si>
  <si>
    <t>1.1 Opći prihodi i primici</t>
  </si>
  <si>
    <t>1.2 Ph za decentralizirane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</si>
</sst>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3" fontId="9" fillId="5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3" fontId="3" fillId="6" borderId="4" xfId="0" applyNumberFormat="1" applyFont="1" applyFill="1" applyBorder="1" applyAlignment="1">
      <alignment horizontal="right"/>
    </xf>
    <xf numFmtId="3" fontId="6" fillId="6" borderId="3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 applyProtection="1">
      <alignment horizontal="left" vertical="center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6" borderId="4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3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47" t="s">
        <v>23</v>
      </c>
      <c r="B3" s="147"/>
      <c r="C3" s="147"/>
      <c r="D3" s="147"/>
      <c r="E3" s="147"/>
      <c r="F3" s="147"/>
      <c r="G3" s="147"/>
      <c r="H3" s="147"/>
      <c r="I3" s="160"/>
      <c r="J3" s="160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47" t="s">
        <v>29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36</v>
      </c>
    </row>
    <row r="7" spans="1:10" ht="25.5" x14ac:dyDescent="0.25">
      <c r="A7" s="29"/>
      <c r="B7" s="30"/>
      <c r="C7" s="30"/>
      <c r="D7" s="31"/>
      <c r="E7" s="32"/>
      <c r="F7" s="3" t="s">
        <v>150</v>
      </c>
      <c r="G7" s="3" t="s">
        <v>140</v>
      </c>
      <c r="H7" s="3" t="s">
        <v>148</v>
      </c>
      <c r="I7" s="3" t="s">
        <v>136</v>
      </c>
      <c r="J7" s="3" t="s">
        <v>151</v>
      </c>
    </row>
    <row r="8" spans="1:10" x14ac:dyDescent="0.25">
      <c r="A8" s="152" t="s">
        <v>0</v>
      </c>
      <c r="B8" s="146"/>
      <c r="C8" s="146"/>
      <c r="D8" s="146"/>
      <c r="E8" s="161"/>
      <c r="F8" s="116">
        <v>2998695.7</v>
      </c>
      <c r="G8" s="33">
        <v>3875321</v>
      </c>
      <c r="H8" s="33">
        <v>3500450</v>
      </c>
      <c r="I8" s="33">
        <v>3500450</v>
      </c>
      <c r="J8" s="33">
        <v>3500450</v>
      </c>
    </row>
    <row r="9" spans="1:10" x14ac:dyDescent="0.25">
      <c r="A9" s="162" t="s">
        <v>37</v>
      </c>
      <c r="B9" s="163"/>
      <c r="C9" s="163"/>
      <c r="D9" s="163"/>
      <c r="E9" s="159"/>
      <c r="F9" s="117">
        <v>2998695.7</v>
      </c>
      <c r="G9" s="34">
        <v>3875321</v>
      </c>
      <c r="H9" s="34">
        <v>3500450</v>
      </c>
      <c r="I9" s="33">
        <v>3500450</v>
      </c>
      <c r="J9" s="33">
        <v>3500450</v>
      </c>
    </row>
    <row r="10" spans="1:10" x14ac:dyDescent="0.25">
      <c r="A10" s="164" t="s">
        <v>38</v>
      </c>
      <c r="B10" s="159"/>
      <c r="C10" s="159"/>
      <c r="D10" s="159"/>
      <c r="E10" s="159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116">
        <v>3060926</v>
      </c>
      <c r="G11" s="33">
        <v>3875321</v>
      </c>
      <c r="H11" s="33">
        <v>3500450</v>
      </c>
      <c r="I11" s="33">
        <v>3500450</v>
      </c>
      <c r="J11" s="33">
        <v>3500450</v>
      </c>
    </row>
    <row r="12" spans="1:10" x14ac:dyDescent="0.25">
      <c r="A12" s="165" t="s">
        <v>39</v>
      </c>
      <c r="B12" s="163"/>
      <c r="C12" s="163"/>
      <c r="D12" s="163"/>
      <c r="E12" s="163"/>
      <c r="F12" s="117">
        <v>3025222.91</v>
      </c>
      <c r="G12" s="34">
        <v>3839461</v>
      </c>
      <c r="H12" s="34">
        <v>3472850</v>
      </c>
      <c r="I12" s="34">
        <v>3472850</v>
      </c>
      <c r="J12" s="34">
        <v>3472850</v>
      </c>
    </row>
    <row r="13" spans="1:10" x14ac:dyDescent="0.25">
      <c r="A13" s="158" t="s">
        <v>40</v>
      </c>
      <c r="B13" s="159"/>
      <c r="C13" s="159"/>
      <c r="D13" s="159"/>
      <c r="E13" s="159"/>
      <c r="F13" s="118">
        <v>35703.089999999997</v>
      </c>
      <c r="G13" s="48">
        <v>35860</v>
      </c>
      <c r="H13" s="48">
        <v>27600</v>
      </c>
      <c r="I13" s="48">
        <v>27600</v>
      </c>
      <c r="J13" s="48">
        <v>27600</v>
      </c>
    </row>
    <row r="14" spans="1:10" x14ac:dyDescent="0.25">
      <c r="A14" s="145" t="s">
        <v>61</v>
      </c>
      <c r="B14" s="146"/>
      <c r="C14" s="146"/>
      <c r="D14" s="146"/>
      <c r="E14" s="146"/>
      <c r="F14" s="33">
        <f>F8-F11</f>
        <v>-62230.299999999814</v>
      </c>
      <c r="G14" s="33"/>
      <c r="H14" s="33"/>
      <c r="I14" s="33"/>
      <c r="J14" s="33"/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47" t="s">
        <v>30</v>
      </c>
      <c r="B16" s="148"/>
      <c r="C16" s="148"/>
      <c r="D16" s="148"/>
      <c r="E16" s="148"/>
      <c r="F16" s="148"/>
      <c r="G16" s="148"/>
      <c r="H16" s="148"/>
      <c r="I16" s="148"/>
      <c r="J16" s="148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150</v>
      </c>
      <c r="G18" s="3" t="s">
        <v>140</v>
      </c>
      <c r="H18" s="3" t="s">
        <v>148</v>
      </c>
      <c r="I18" s="3" t="s">
        <v>136</v>
      </c>
      <c r="J18" s="3" t="s">
        <v>151</v>
      </c>
    </row>
    <row r="19" spans="1:10" x14ac:dyDescent="0.25">
      <c r="A19" s="158" t="s">
        <v>41</v>
      </c>
      <c r="B19" s="159"/>
      <c r="C19" s="159"/>
      <c r="D19" s="159"/>
      <c r="E19" s="159"/>
      <c r="F19" s="48"/>
      <c r="G19" s="48"/>
      <c r="H19" s="48"/>
      <c r="I19" s="48"/>
      <c r="J19" s="47"/>
    </row>
    <row r="20" spans="1:10" x14ac:dyDescent="0.25">
      <c r="A20" s="158" t="s">
        <v>42</v>
      </c>
      <c r="B20" s="159"/>
      <c r="C20" s="159"/>
      <c r="D20" s="159"/>
      <c r="E20" s="159"/>
      <c r="F20" s="48"/>
      <c r="G20" s="48"/>
      <c r="H20" s="48"/>
      <c r="I20" s="48"/>
      <c r="J20" s="47"/>
    </row>
    <row r="21" spans="1:10" x14ac:dyDescent="0.25">
      <c r="A21" s="145" t="s">
        <v>2</v>
      </c>
      <c r="B21" s="146"/>
      <c r="C21" s="146"/>
      <c r="D21" s="146"/>
      <c r="E21" s="146"/>
      <c r="F21" s="33">
        <f>F19-F20</f>
        <v>0</v>
      </c>
      <c r="G21" s="33">
        <f>G19-G20</f>
        <v>0</v>
      </c>
      <c r="H21" s="33">
        <f>H19-H20</f>
        <v>0</v>
      </c>
      <c r="I21" s="33">
        <f>I19-I20</f>
        <v>0</v>
      </c>
      <c r="J21" s="33">
        <f>J19-J20</f>
        <v>0</v>
      </c>
    </row>
    <row r="22" spans="1:10" x14ac:dyDescent="0.25">
      <c r="A22" s="145" t="s">
        <v>62</v>
      </c>
      <c r="B22" s="146"/>
      <c r="C22" s="146"/>
      <c r="D22" s="146"/>
      <c r="E22" s="146"/>
      <c r="F22" s="33"/>
      <c r="G22" s="33">
        <f>G14+G21</f>
        <v>0</v>
      </c>
      <c r="H22" s="33">
        <f>H14+H21</f>
        <v>0</v>
      </c>
      <c r="I22" s="33">
        <f>I14+I21</f>
        <v>0</v>
      </c>
      <c r="J22" s="33">
        <f>J14+J21</f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47" t="s">
        <v>63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150</v>
      </c>
      <c r="G26" s="3" t="s">
        <v>140</v>
      </c>
      <c r="H26" s="3" t="s">
        <v>148</v>
      </c>
      <c r="I26" s="3" t="s">
        <v>136</v>
      </c>
      <c r="J26" s="3" t="s">
        <v>151</v>
      </c>
    </row>
    <row r="27" spans="1:10" ht="15" customHeight="1" x14ac:dyDescent="0.25">
      <c r="A27" s="149" t="s">
        <v>64</v>
      </c>
      <c r="B27" s="150"/>
      <c r="C27" s="150"/>
      <c r="D27" s="150"/>
      <c r="E27" s="151"/>
      <c r="F27" s="49"/>
      <c r="G27" s="49">
        <v>0</v>
      </c>
      <c r="H27" s="49"/>
      <c r="I27" s="49">
        <v>0</v>
      </c>
      <c r="J27" s="50">
        <v>0</v>
      </c>
    </row>
    <row r="28" spans="1:10" ht="15" customHeight="1" x14ac:dyDescent="0.25">
      <c r="A28" s="145" t="s">
        <v>65</v>
      </c>
      <c r="B28" s="146"/>
      <c r="C28" s="146"/>
      <c r="D28" s="146"/>
      <c r="E28" s="146"/>
      <c r="F28" s="51"/>
      <c r="G28" s="51">
        <f>G22+G27</f>
        <v>0</v>
      </c>
      <c r="H28" s="51">
        <f>H22+H27</f>
        <v>0</v>
      </c>
      <c r="I28" s="51">
        <f>I22+I27</f>
        <v>0</v>
      </c>
      <c r="J28" s="52">
        <f>J22+J27</f>
        <v>0</v>
      </c>
    </row>
    <row r="29" spans="1:10" ht="45" customHeight="1" x14ac:dyDescent="0.25">
      <c r="A29" s="152" t="s">
        <v>66</v>
      </c>
      <c r="B29" s="153"/>
      <c r="C29" s="153"/>
      <c r="D29" s="153"/>
      <c r="E29" s="154"/>
      <c r="F29" s="51"/>
      <c r="G29" s="51">
        <f>G14+G21+G27-G28</f>
        <v>0</v>
      </c>
      <c r="H29" s="51">
        <f>H14+H21+H27-H28</f>
        <v>0</v>
      </c>
      <c r="I29" s="51">
        <f>I14+I21+I27-I28</f>
        <v>0</v>
      </c>
      <c r="J29" s="52">
        <f>J14+J21+J27-J28</f>
        <v>0</v>
      </c>
    </row>
    <row r="30" spans="1:10" ht="15.75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 x14ac:dyDescent="0.25">
      <c r="A31" s="155" t="s">
        <v>60</v>
      </c>
      <c r="B31" s="155"/>
      <c r="C31" s="155"/>
      <c r="D31" s="155"/>
      <c r="E31" s="155"/>
      <c r="F31" s="155"/>
      <c r="G31" s="155"/>
      <c r="H31" s="155"/>
      <c r="I31" s="155"/>
      <c r="J31" s="155"/>
    </row>
    <row r="32" spans="1:10" ht="18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5.5" x14ac:dyDescent="0.25">
      <c r="A33" s="58"/>
      <c r="B33" s="59"/>
      <c r="C33" s="59"/>
      <c r="D33" s="60"/>
      <c r="E33" s="61"/>
      <c r="F33" s="3" t="s">
        <v>150</v>
      </c>
      <c r="G33" s="3" t="s">
        <v>140</v>
      </c>
      <c r="H33" s="3" t="s">
        <v>148</v>
      </c>
      <c r="I33" s="3" t="s">
        <v>136</v>
      </c>
      <c r="J33" s="3" t="s">
        <v>151</v>
      </c>
    </row>
    <row r="34" spans="1:10" x14ac:dyDescent="0.25">
      <c r="A34" s="149" t="s">
        <v>64</v>
      </c>
      <c r="B34" s="150"/>
      <c r="C34" s="150"/>
      <c r="D34" s="150"/>
      <c r="E34" s="151"/>
      <c r="F34" s="49"/>
      <c r="G34" s="49"/>
      <c r="H34" s="49"/>
      <c r="I34" s="49"/>
      <c r="J34" s="50"/>
    </row>
    <row r="35" spans="1:10" ht="28.5" customHeight="1" x14ac:dyDescent="0.25">
      <c r="A35" s="149" t="s">
        <v>67</v>
      </c>
      <c r="B35" s="150"/>
      <c r="C35" s="150"/>
      <c r="D35" s="150"/>
      <c r="E35" s="151"/>
      <c r="F35" s="49"/>
      <c r="G35" s="49"/>
      <c r="H35" s="49"/>
      <c r="I35" s="49"/>
      <c r="J35" s="50"/>
    </row>
    <row r="36" spans="1:10" x14ac:dyDescent="0.25">
      <c r="A36" s="149" t="s">
        <v>68</v>
      </c>
      <c r="B36" s="156"/>
      <c r="C36" s="156"/>
      <c r="D36" s="156"/>
      <c r="E36" s="157"/>
      <c r="F36" s="49"/>
      <c r="G36" s="49"/>
      <c r="H36" s="49"/>
      <c r="I36" s="49"/>
      <c r="J36" s="50"/>
    </row>
    <row r="37" spans="1:10" ht="15" customHeight="1" x14ac:dyDescent="0.25">
      <c r="A37" s="145" t="s">
        <v>65</v>
      </c>
      <c r="B37" s="146"/>
      <c r="C37" s="146"/>
      <c r="D37" s="146"/>
      <c r="E37" s="146"/>
      <c r="F37" s="35"/>
      <c r="G37" s="35"/>
      <c r="H37" s="35"/>
      <c r="I37" s="35"/>
      <c r="J37" s="62"/>
    </row>
    <row r="38" spans="1:10" ht="17.25" customHeight="1" x14ac:dyDescent="0.25"/>
    <row r="39" spans="1:10" x14ac:dyDescent="0.25">
      <c r="A39" s="143"/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workbookViewId="0">
      <selection activeCell="H28" sqref="H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7" t="s">
        <v>23</v>
      </c>
      <c r="B3" s="147"/>
      <c r="C3" s="147"/>
      <c r="D3" s="147"/>
      <c r="E3" s="147"/>
      <c r="F3" s="147"/>
      <c r="G3" s="147"/>
      <c r="H3" s="14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7" t="s">
        <v>4</v>
      </c>
      <c r="B5" s="147"/>
      <c r="C5" s="147"/>
      <c r="D5" s="147"/>
      <c r="E5" s="147"/>
      <c r="F5" s="147"/>
      <c r="G5" s="147"/>
      <c r="H5" s="14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7" t="s">
        <v>43</v>
      </c>
      <c r="B7" s="147"/>
      <c r="C7" s="147"/>
      <c r="D7" s="147"/>
      <c r="E7" s="147"/>
      <c r="F7" s="147"/>
      <c r="G7" s="147"/>
      <c r="H7" s="14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139</v>
      </c>
      <c r="E9" s="21" t="s">
        <v>140</v>
      </c>
      <c r="F9" s="21" t="s">
        <v>141</v>
      </c>
      <c r="G9" s="21" t="s">
        <v>126</v>
      </c>
      <c r="H9" s="21" t="s">
        <v>146</v>
      </c>
    </row>
    <row r="10" spans="1:8" x14ac:dyDescent="0.25">
      <c r="A10" s="40"/>
      <c r="B10" s="41"/>
      <c r="C10" s="39" t="s">
        <v>0</v>
      </c>
      <c r="D10" s="141">
        <v>2998695.7</v>
      </c>
      <c r="E10" s="142">
        <v>3875321</v>
      </c>
      <c r="F10" s="73">
        <v>3500450</v>
      </c>
      <c r="G10" s="73">
        <v>3500450</v>
      </c>
      <c r="H10" s="140">
        <v>3500450</v>
      </c>
    </row>
    <row r="11" spans="1:8" ht="15.75" customHeight="1" x14ac:dyDescent="0.25">
      <c r="A11" s="11">
        <v>6</v>
      </c>
      <c r="B11" s="11"/>
      <c r="C11" s="11" t="s">
        <v>7</v>
      </c>
      <c r="D11" s="106">
        <v>2998695.7</v>
      </c>
      <c r="E11" s="119">
        <f>E12+E13+E14+E15+E16</f>
        <v>3875321</v>
      </c>
      <c r="F11" s="9">
        <f>SUM(F12:F16)</f>
        <v>3500450</v>
      </c>
      <c r="G11" s="9">
        <v>3500450</v>
      </c>
      <c r="H11" s="9">
        <v>3500450</v>
      </c>
    </row>
    <row r="12" spans="1:8" ht="38.25" x14ac:dyDescent="0.25">
      <c r="A12" s="11"/>
      <c r="B12" s="16">
        <v>63</v>
      </c>
      <c r="C12" s="16" t="s">
        <v>32</v>
      </c>
      <c r="D12" s="106">
        <v>2383698.7999999998</v>
      </c>
      <c r="E12" s="119">
        <v>3114426</v>
      </c>
      <c r="F12" s="9">
        <v>2788910</v>
      </c>
      <c r="G12" s="9">
        <v>2788910</v>
      </c>
      <c r="H12" s="9">
        <v>2788910</v>
      </c>
    </row>
    <row r="13" spans="1:8" x14ac:dyDescent="0.25">
      <c r="A13" s="12"/>
      <c r="B13" s="12">
        <v>64</v>
      </c>
      <c r="C13" s="12" t="s">
        <v>69</v>
      </c>
      <c r="D13" s="106">
        <v>0.39</v>
      </c>
      <c r="E13" s="119">
        <v>0</v>
      </c>
      <c r="F13" s="9">
        <v>0</v>
      </c>
      <c r="G13" s="9">
        <v>0</v>
      </c>
      <c r="H13" s="9">
        <v>0</v>
      </c>
    </row>
    <row r="14" spans="1:8" x14ac:dyDescent="0.25">
      <c r="A14" s="12"/>
      <c r="B14" s="12">
        <v>65</v>
      </c>
      <c r="C14" s="12" t="s">
        <v>70</v>
      </c>
      <c r="D14" s="106">
        <v>129070.5</v>
      </c>
      <c r="E14" s="119">
        <v>192011</v>
      </c>
      <c r="F14" s="9">
        <v>134550</v>
      </c>
      <c r="G14" s="9">
        <v>134550</v>
      </c>
      <c r="H14" s="9">
        <v>134550</v>
      </c>
    </row>
    <row r="15" spans="1:8" x14ac:dyDescent="0.25">
      <c r="A15" s="12"/>
      <c r="B15" s="12">
        <v>66</v>
      </c>
      <c r="C15" s="12" t="s">
        <v>71</v>
      </c>
      <c r="D15" s="106">
        <v>20492.04</v>
      </c>
      <c r="E15" s="119">
        <v>29045</v>
      </c>
      <c r="F15" s="9">
        <v>27000</v>
      </c>
      <c r="G15" s="9">
        <v>27000</v>
      </c>
      <c r="H15" s="9">
        <v>27000</v>
      </c>
    </row>
    <row r="16" spans="1:8" ht="38.25" x14ac:dyDescent="0.25">
      <c r="A16" s="12"/>
      <c r="B16" s="12">
        <v>67</v>
      </c>
      <c r="C16" s="16" t="s">
        <v>33</v>
      </c>
      <c r="D16" s="106">
        <v>465433.97</v>
      </c>
      <c r="E16" s="119">
        <v>539839</v>
      </c>
      <c r="F16" s="9">
        <v>549990</v>
      </c>
      <c r="G16" s="9">
        <v>549990</v>
      </c>
      <c r="H16" s="9">
        <v>549990</v>
      </c>
    </row>
    <row r="17" spans="1:8" ht="25.5" x14ac:dyDescent="0.25">
      <c r="A17" s="14">
        <v>7</v>
      </c>
      <c r="B17" s="15"/>
      <c r="C17" s="26" t="s">
        <v>8</v>
      </c>
      <c r="D17" s="106">
        <v>0</v>
      </c>
      <c r="E17" s="119">
        <v>0</v>
      </c>
      <c r="F17" s="9">
        <v>0</v>
      </c>
      <c r="G17" s="9">
        <v>0</v>
      </c>
      <c r="H17" s="9">
        <v>0</v>
      </c>
    </row>
    <row r="18" spans="1:8" ht="38.25" x14ac:dyDescent="0.25">
      <c r="A18" s="16"/>
      <c r="B18" s="16">
        <v>72</v>
      </c>
      <c r="C18" s="27" t="s">
        <v>31</v>
      </c>
      <c r="D18" s="106">
        <v>0</v>
      </c>
      <c r="E18" s="119">
        <v>0</v>
      </c>
      <c r="F18" s="9">
        <v>0</v>
      </c>
      <c r="G18" s="9">
        <v>0</v>
      </c>
      <c r="H18" s="9">
        <v>0</v>
      </c>
    </row>
    <row r="21" spans="1:8" ht="15.75" x14ac:dyDescent="0.25">
      <c r="A21" s="147" t="s">
        <v>44</v>
      </c>
      <c r="B21" s="166"/>
      <c r="C21" s="166"/>
      <c r="D21" s="166"/>
      <c r="E21" s="166"/>
      <c r="F21" s="166"/>
      <c r="G21" s="166"/>
      <c r="H21" s="166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139</v>
      </c>
      <c r="E23" s="21" t="s">
        <v>140</v>
      </c>
      <c r="F23" s="21" t="s">
        <v>141</v>
      </c>
      <c r="G23" s="21" t="s">
        <v>126</v>
      </c>
      <c r="H23" s="21" t="s">
        <v>146</v>
      </c>
    </row>
    <row r="24" spans="1:8" x14ac:dyDescent="0.25">
      <c r="A24" s="40"/>
      <c r="B24" s="41"/>
      <c r="C24" s="39" t="s">
        <v>1</v>
      </c>
      <c r="D24" s="141">
        <f>D25+D31</f>
        <v>3060926</v>
      </c>
      <c r="E24" s="142">
        <v>3875321</v>
      </c>
      <c r="F24" s="140">
        <f>F25+F31</f>
        <v>3500450</v>
      </c>
      <c r="G24" s="140">
        <f>G25+G31</f>
        <v>3500450</v>
      </c>
      <c r="H24" s="140">
        <f>H25+H31</f>
        <v>3500450</v>
      </c>
    </row>
    <row r="25" spans="1:8" ht="15.75" customHeight="1" x14ac:dyDescent="0.25">
      <c r="A25" s="11">
        <v>3</v>
      </c>
      <c r="B25" s="11"/>
      <c r="C25" s="11" t="s">
        <v>10</v>
      </c>
      <c r="D25" s="106">
        <f>D26+D27+D28+D29+D30</f>
        <v>3025222.91</v>
      </c>
      <c r="E25" s="119">
        <v>3839461</v>
      </c>
      <c r="F25" s="9">
        <f>SUM(F26:F30)</f>
        <v>3472850</v>
      </c>
      <c r="G25" s="9">
        <f>SUM(G26:G30)</f>
        <v>3472850</v>
      </c>
      <c r="H25" s="9">
        <f>SUM(H26:H30)</f>
        <v>3472850</v>
      </c>
    </row>
    <row r="26" spans="1:8" ht="15.75" customHeight="1" x14ac:dyDescent="0.25">
      <c r="A26" s="11"/>
      <c r="B26" s="16">
        <v>31</v>
      </c>
      <c r="C26" s="16" t="s">
        <v>11</v>
      </c>
      <c r="D26" s="106">
        <v>2354068.9300000002</v>
      </c>
      <c r="E26" s="119">
        <v>3265621</v>
      </c>
      <c r="F26" s="9">
        <v>2974400</v>
      </c>
      <c r="G26" s="9">
        <v>2974400</v>
      </c>
      <c r="H26" s="9">
        <v>2974400</v>
      </c>
    </row>
    <row r="27" spans="1:8" x14ac:dyDescent="0.25">
      <c r="A27" s="12"/>
      <c r="B27" s="12">
        <v>32</v>
      </c>
      <c r="C27" s="12" t="s">
        <v>26</v>
      </c>
      <c r="D27" s="106">
        <v>584334.65</v>
      </c>
      <c r="E27" s="119">
        <v>488430</v>
      </c>
      <c r="F27" s="9">
        <v>461850</v>
      </c>
      <c r="G27" s="9">
        <v>461850</v>
      </c>
      <c r="H27" s="9">
        <v>461850</v>
      </c>
    </row>
    <row r="28" spans="1:8" x14ac:dyDescent="0.25">
      <c r="A28" s="12"/>
      <c r="B28" s="12">
        <v>34</v>
      </c>
      <c r="C28" s="12" t="s">
        <v>72</v>
      </c>
      <c r="D28" s="106">
        <v>4237.2700000000004</v>
      </c>
      <c r="E28" s="119">
        <v>830</v>
      </c>
      <c r="F28" s="9">
        <v>50</v>
      </c>
      <c r="G28" s="9">
        <v>50</v>
      </c>
      <c r="H28" s="9">
        <v>50</v>
      </c>
    </row>
    <row r="29" spans="1:8" x14ac:dyDescent="0.25">
      <c r="A29" s="12"/>
      <c r="B29" s="12">
        <v>37</v>
      </c>
      <c r="C29" s="12" t="s">
        <v>73</v>
      </c>
      <c r="D29" s="106">
        <v>80908.06</v>
      </c>
      <c r="E29" s="119">
        <v>82125</v>
      </c>
      <c r="F29" s="9">
        <v>35000</v>
      </c>
      <c r="G29" s="9">
        <v>35000</v>
      </c>
      <c r="H29" s="9">
        <v>35000</v>
      </c>
    </row>
    <row r="30" spans="1:8" x14ac:dyDescent="0.25">
      <c r="A30" s="12"/>
      <c r="B30" s="12">
        <v>38</v>
      </c>
      <c r="C30" s="12" t="s">
        <v>74</v>
      </c>
      <c r="D30" s="106">
        <v>1674</v>
      </c>
      <c r="E30" s="119">
        <v>2455</v>
      </c>
      <c r="F30" s="9">
        <v>1550</v>
      </c>
      <c r="G30" s="9">
        <v>1550</v>
      </c>
      <c r="H30" s="9">
        <v>1550</v>
      </c>
    </row>
    <row r="31" spans="1:8" ht="25.5" x14ac:dyDescent="0.25">
      <c r="A31" s="14">
        <v>4</v>
      </c>
      <c r="B31" s="15"/>
      <c r="C31" s="26" t="s">
        <v>12</v>
      </c>
      <c r="D31" s="106">
        <v>35703.089999999997</v>
      </c>
      <c r="E31" s="119">
        <v>35860</v>
      </c>
      <c r="F31" s="9">
        <v>27600</v>
      </c>
      <c r="G31" s="9">
        <v>27600</v>
      </c>
      <c r="H31" s="9">
        <v>27600</v>
      </c>
    </row>
    <row r="32" spans="1:8" ht="38.25" x14ac:dyDescent="0.25">
      <c r="A32" s="16"/>
      <c r="B32" s="16">
        <v>42</v>
      </c>
      <c r="C32" s="27" t="s">
        <v>34</v>
      </c>
      <c r="D32" s="106">
        <v>35703.089999999997</v>
      </c>
      <c r="E32" s="119">
        <v>35860</v>
      </c>
      <c r="F32" s="9">
        <v>27600</v>
      </c>
      <c r="G32" s="9">
        <v>27600</v>
      </c>
      <c r="H32" s="9">
        <v>27600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9" workbookViewId="0">
      <selection activeCell="A37" sqref="A3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7" t="s">
        <v>149</v>
      </c>
      <c r="B1" s="147"/>
      <c r="C1" s="147"/>
      <c r="D1" s="147"/>
      <c r="E1" s="147"/>
      <c r="F1" s="147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47" t="s">
        <v>23</v>
      </c>
      <c r="B3" s="147"/>
      <c r="C3" s="147"/>
      <c r="D3" s="147"/>
      <c r="E3" s="147"/>
      <c r="F3" s="147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47" t="s">
        <v>4</v>
      </c>
      <c r="B5" s="147"/>
      <c r="C5" s="147"/>
      <c r="D5" s="147"/>
      <c r="E5" s="147"/>
      <c r="F5" s="147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47" t="s">
        <v>45</v>
      </c>
      <c r="B7" s="147"/>
      <c r="C7" s="147"/>
      <c r="D7" s="147"/>
      <c r="E7" s="147"/>
      <c r="F7" s="147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47</v>
      </c>
      <c r="B9" s="20" t="s">
        <v>139</v>
      </c>
      <c r="C9" s="21" t="s">
        <v>140</v>
      </c>
      <c r="D9" s="21" t="s">
        <v>148</v>
      </c>
      <c r="E9" s="21" t="s">
        <v>126</v>
      </c>
      <c r="F9" s="21" t="s">
        <v>146</v>
      </c>
    </row>
    <row r="10" spans="1:6" x14ac:dyDescent="0.25">
      <c r="A10" s="42" t="s">
        <v>0</v>
      </c>
      <c r="B10" s="141">
        <f>B11+B14+B16+B18+B23</f>
        <v>2998695.6999999997</v>
      </c>
      <c r="C10" s="140">
        <f>C11+C14+C16+C18+C23</f>
        <v>3875321</v>
      </c>
      <c r="D10" s="140">
        <f>D11+D14+D16+D18+D23</f>
        <v>3500450</v>
      </c>
      <c r="E10" s="140">
        <f>E11+E14+E16+E18+E23</f>
        <v>3500450</v>
      </c>
      <c r="F10" s="140">
        <f>F11+F14+F16+F18+F23</f>
        <v>3500450</v>
      </c>
    </row>
    <row r="11" spans="1:6" x14ac:dyDescent="0.25">
      <c r="A11" s="26" t="s">
        <v>50</v>
      </c>
      <c r="B11" s="142">
        <v>465433.97</v>
      </c>
      <c r="C11" s="140">
        <f>C12+C13</f>
        <v>331779</v>
      </c>
      <c r="D11" s="140">
        <f>D12+D13</f>
        <v>298390</v>
      </c>
      <c r="E11" s="140">
        <f>E12+E13</f>
        <v>298390</v>
      </c>
      <c r="F11" s="140">
        <f>F12+F13</f>
        <v>298390</v>
      </c>
    </row>
    <row r="12" spans="1:6" x14ac:dyDescent="0.25">
      <c r="A12" s="13" t="s">
        <v>164</v>
      </c>
      <c r="B12" s="119">
        <v>277498.2</v>
      </c>
      <c r="C12" s="9">
        <v>183662</v>
      </c>
      <c r="D12" s="9">
        <v>145710</v>
      </c>
      <c r="E12" s="9">
        <v>145710</v>
      </c>
      <c r="F12" s="9">
        <v>145710</v>
      </c>
    </row>
    <row r="13" spans="1:6" x14ac:dyDescent="0.25">
      <c r="A13" s="13" t="s">
        <v>163</v>
      </c>
      <c r="B13" s="119">
        <v>187935.77</v>
      </c>
      <c r="C13" s="9">
        <v>148117</v>
      </c>
      <c r="D13" s="9">
        <v>152680</v>
      </c>
      <c r="E13" s="9">
        <v>152680</v>
      </c>
      <c r="F13" s="9">
        <v>152680</v>
      </c>
    </row>
    <row r="14" spans="1:6" x14ac:dyDescent="0.25">
      <c r="A14" s="72" t="s">
        <v>52</v>
      </c>
      <c r="B14" s="120">
        <v>18092.43</v>
      </c>
      <c r="C14" s="73">
        <v>18000</v>
      </c>
      <c r="D14" s="73">
        <v>22000</v>
      </c>
      <c r="E14" s="73">
        <v>22000</v>
      </c>
      <c r="F14" s="73">
        <v>22000</v>
      </c>
    </row>
    <row r="15" spans="1:6" x14ac:dyDescent="0.25">
      <c r="A15" s="13" t="s">
        <v>162</v>
      </c>
      <c r="B15" s="106">
        <v>18092.43</v>
      </c>
      <c r="C15" s="9">
        <v>18000</v>
      </c>
      <c r="D15" s="9">
        <v>22000</v>
      </c>
      <c r="E15" s="9">
        <v>22000</v>
      </c>
      <c r="F15" s="9">
        <v>22000</v>
      </c>
    </row>
    <row r="16" spans="1:6" ht="25.5" x14ac:dyDescent="0.25">
      <c r="A16" s="11" t="s">
        <v>49</v>
      </c>
      <c r="B16" s="120">
        <v>129070.5</v>
      </c>
      <c r="C16" s="73">
        <v>192011</v>
      </c>
      <c r="D16" s="73">
        <v>134550</v>
      </c>
      <c r="E16" s="73">
        <v>134550</v>
      </c>
      <c r="F16" s="73">
        <v>134550</v>
      </c>
    </row>
    <row r="17" spans="1:6" ht="25.5" x14ac:dyDescent="0.25">
      <c r="A17" s="18" t="s">
        <v>160</v>
      </c>
      <c r="B17" s="106">
        <v>129070.5</v>
      </c>
      <c r="C17" s="9">
        <v>192011</v>
      </c>
      <c r="D17" s="9">
        <v>134550</v>
      </c>
      <c r="E17" s="9">
        <v>134550</v>
      </c>
      <c r="F17" s="9">
        <v>134550</v>
      </c>
    </row>
    <row r="18" spans="1:6" x14ac:dyDescent="0.25">
      <c r="A18" s="42" t="s">
        <v>48</v>
      </c>
      <c r="B18" s="120">
        <v>2383698.7999999998</v>
      </c>
      <c r="C18" s="73">
        <f>C19+C20+C21</f>
        <v>3322486</v>
      </c>
      <c r="D18" s="73">
        <f>D19+D20+D21</f>
        <v>3040510</v>
      </c>
      <c r="E18" s="73">
        <f>E19+E20+E21</f>
        <v>3040510</v>
      </c>
      <c r="F18" s="73">
        <f>F19+F20+F21</f>
        <v>3040510</v>
      </c>
    </row>
    <row r="19" spans="1:6" ht="25.5" x14ac:dyDescent="0.25">
      <c r="A19" s="124" t="s">
        <v>156</v>
      </c>
      <c r="B19" s="120"/>
      <c r="C19" s="9">
        <v>208060</v>
      </c>
      <c r="D19" s="9">
        <v>251600</v>
      </c>
      <c r="E19" s="9">
        <v>251600</v>
      </c>
      <c r="F19" s="9">
        <v>251600</v>
      </c>
    </row>
    <row r="20" spans="1:6" ht="25.5" x14ac:dyDescent="0.25">
      <c r="A20" s="74" t="s">
        <v>157</v>
      </c>
      <c r="B20" s="106">
        <v>2379954.65</v>
      </c>
      <c r="C20" s="9">
        <v>3106930</v>
      </c>
      <c r="D20" s="9">
        <v>2781360</v>
      </c>
      <c r="E20" s="9">
        <v>2781360</v>
      </c>
      <c r="F20" s="9">
        <v>2781360</v>
      </c>
    </row>
    <row r="21" spans="1:6" ht="25.5" x14ac:dyDescent="0.25">
      <c r="A21" s="74" t="s">
        <v>158</v>
      </c>
      <c r="B21" s="106">
        <v>3744.15</v>
      </c>
      <c r="C21" s="9">
        <v>7496</v>
      </c>
      <c r="D21" s="9">
        <v>7550</v>
      </c>
      <c r="E21" s="9">
        <v>7550</v>
      </c>
      <c r="F21" s="9">
        <v>7550</v>
      </c>
    </row>
    <row r="22" spans="1:6" ht="25.5" x14ac:dyDescent="0.25">
      <c r="A22" s="74" t="s">
        <v>159</v>
      </c>
      <c r="B22" s="106">
        <v>0</v>
      </c>
      <c r="C22" s="9">
        <v>0</v>
      </c>
      <c r="D22" s="9">
        <v>0</v>
      </c>
      <c r="E22" s="9">
        <v>0</v>
      </c>
      <c r="F22" s="9">
        <v>0</v>
      </c>
    </row>
    <row r="23" spans="1:6" x14ac:dyDescent="0.25">
      <c r="A23" s="42" t="s">
        <v>75</v>
      </c>
      <c r="B23" s="120">
        <v>2400</v>
      </c>
      <c r="C23" s="73">
        <v>11045</v>
      </c>
      <c r="D23" s="73">
        <v>5000</v>
      </c>
      <c r="E23" s="73">
        <v>5000</v>
      </c>
      <c r="F23" s="73">
        <v>5000</v>
      </c>
    </row>
    <row r="24" spans="1:6" x14ac:dyDescent="0.25">
      <c r="A24" s="13" t="s">
        <v>161</v>
      </c>
      <c r="B24" s="106">
        <v>2400</v>
      </c>
      <c r="C24" s="9">
        <v>11045</v>
      </c>
      <c r="D24" s="9">
        <v>5000</v>
      </c>
      <c r="E24" s="9">
        <v>5000</v>
      </c>
      <c r="F24" s="9">
        <v>5000</v>
      </c>
    </row>
    <row r="27" spans="1:6" ht="15.75" customHeight="1" x14ac:dyDescent="0.25">
      <c r="A27" s="147" t="s">
        <v>46</v>
      </c>
      <c r="B27" s="147"/>
      <c r="C27" s="147"/>
      <c r="D27" s="147"/>
      <c r="E27" s="147"/>
      <c r="F27" s="147"/>
    </row>
    <row r="28" spans="1:6" ht="18" x14ac:dyDescent="0.25">
      <c r="A28" s="25"/>
      <c r="B28" s="25"/>
      <c r="C28" s="25"/>
      <c r="D28" s="25"/>
      <c r="E28" s="5"/>
      <c r="F28" s="5"/>
    </row>
    <row r="29" spans="1:6" ht="25.5" x14ac:dyDescent="0.25">
      <c r="A29" s="21" t="s">
        <v>47</v>
      </c>
      <c r="B29" s="20" t="s">
        <v>139</v>
      </c>
      <c r="C29" s="21" t="s">
        <v>140</v>
      </c>
      <c r="D29" s="21" t="s">
        <v>148</v>
      </c>
      <c r="E29" s="21" t="s">
        <v>126</v>
      </c>
      <c r="F29" s="21" t="s">
        <v>146</v>
      </c>
    </row>
    <row r="30" spans="1:6" x14ac:dyDescent="0.25">
      <c r="A30" s="42" t="s">
        <v>1</v>
      </c>
      <c r="B30" s="141">
        <f>B31+B34+B36+B38+B43</f>
        <v>3060926</v>
      </c>
      <c r="C30" s="140">
        <f>C31+C34+C36+C38+C43</f>
        <v>3875321</v>
      </c>
      <c r="D30" s="140">
        <f>D31+D34+D36+D38+D43</f>
        <v>3500450</v>
      </c>
      <c r="E30" s="140">
        <f>E31+E34+E36+E38+E43</f>
        <v>3500450</v>
      </c>
      <c r="F30" s="140">
        <f>F31+F34+F36+F38+F43</f>
        <v>3500450</v>
      </c>
    </row>
    <row r="31" spans="1:6" ht="15.75" customHeight="1" x14ac:dyDescent="0.25">
      <c r="A31" s="26" t="s">
        <v>50</v>
      </c>
      <c r="B31" s="120">
        <f>B32+B33</f>
        <v>430475.30999999994</v>
      </c>
      <c r="C31" s="140">
        <f>C32+C33</f>
        <v>331779</v>
      </c>
      <c r="D31" s="140">
        <f>D32+D33</f>
        <v>298390</v>
      </c>
      <c r="E31" s="140">
        <f>E32+E33</f>
        <v>298390</v>
      </c>
      <c r="F31" s="140">
        <f>F32+F33</f>
        <v>298390</v>
      </c>
    </row>
    <row r="32" spans="1:6" x14ac:dyDescent="0.25">
      <c r="A32" s="13" t="s">
        <v>164</v>
      </c>
      <c r="B32" s="106">
        <v>283069.53999999998</v>
      </c>
      <c r="C32" s="9">
        <v>183662</v>
      </c>
      <c r="D32" s="9">
        <v>145710</v>
      </c>
      <c r="E32" s="9">
        <v>145710</v>
      </c>
      <c r="F32" s="9">
        <v>145710</v>
      </c>
    </row>
    <row r="33" spans="1:6" x14ac:dyDescent="0.25">
      <c r="A33" s="13" t="s">
        <v>165</v>
      </c>
      <c r="B33" s="106">
        <v>147405.76999999999</v>
      </c>
      <c r="C33" s="9">
        <v>148117</v>
      </c>
      <c r="D33" s="9">
        <v>152680</v>
      </c>
      <c r="E33" s="9">
        <v>152680</v>
      </c>
      <c r="F33" s="9">
        <v>152680</v>
      </c>
    </row>
    <row r="34" spans="1:6" x14ac:dyDescent="0.25">
      <c r="A34" s="26" t="s">
        <v>52</v>
      </c>
      <c r="B34" s="120">
        <v>18059.32</v>
      </c>
      <c r="C34" s="73">
        <v>18000</v>
      </c>
      <c r="D34" s="73">
        <v>22000</v>
      </c>
      <c r="E34" s="73">
        <v>22000</v>
      </c>
      <c r="F34" s="73">
        <v>22000</v>
      </c>
    </row>
    <row r="35" spans="1:6" x14ac:dyDescent="0.25">
      <c r="A35" s="13" t="s">
        <v>162</v>
      </c>
      <c r="B35" s="106">
        <v>18059.32</v>
      </c>
      <c r="C35" s="9">
        <v>18000</v>
      </c>
      <c r="D35" s="9">
        <v>22000</v>
      </c>
      <c r="E35" s="9">
        <v>22000</v>
      </c>
      <c r="F35" s="9">
        <v>22000</v>
      </c>
    </row>
    <row r="36" spans="1:6" ht="25.5" x14ac:dyDescent="0.25">
      <c r="A36" s="11" t="s">
        <v>49</v>
      </c>
      <c r="B36" s="120">
        <v>126026.8</v>
      </c>
      <c r="C36" s="73">
        <v>192011</v>
      </c>
      <c r="D36" s="73">
        <v>134550</v>
      </c>
      <c r="E36" s="73">
        <v>134550</v>
      </c>
      <c r="F36" s="73">
        <v>134550</v>
      </c>
    </row>
    <row r="37" spans="1:6" ht="25.5" x14ac:dyDescent="0.25">
      <c r="A37" s="18" t="s">
        <v>160</v>
      </c>
      <c r="B37" s="106">
        <v>126026.8</v>
      </c>
      <c r="C37" s="9">
        <v>192011</v>
      </c>
      <c r="D37" s="9">
        <v>134550</v>
      </c>
      <c r="E37" s="9">
        <v>134550</v>
      </c>
      <c r="F37" s="9">
        <v>134550</v>
      </c>
    </row>
    <row r="38" spans="1:6" x14ac:dyDescent="0.25">
      <c r="A38" s="42" t="s">
        <v>48</v>
      </c>
      <c r="B38" s="120">
        <f>B39+B40+B41</f>
        <v>2483964.5699999998</v>
      </c>
      <c r="C38" s="73">
        <f>C39+C40+C41</f>
        <v>3322486</v>
      </c>
      <c r="D38" s="73">
        <f>D39+D40+D41</f>
        <v>3040510</v>
      </c>
      <c r="E38" s="73">
        <f>E39+E40+E41</f>
        <v>3040510</v>
      </c>
      <c r="F38" s="73">
        <f>F39+F40+F41</f>
        <v>3040510</v>
      </c>
    </row>
    <row r="39" spans="1:6" ht="25.5" x14ac:dyDescent="0.25">
      <c r="A39" s="124" t="s">
        <v>156</v>
      </c>
      <c r="B39" s="106">
        <v>57580.32</v>
      </c>
      <c r="C39" s="9">
        <v>208060</v>
      </c>
      <c r="D39" s="9">
        <v>251600</v>
      </c>
      <c r="E39" s="9">
        <v>251600</v>
      </c>
      <c r="F39" s="9">
        <v>251600</v>
      </c>
    </row>
    <row r="40" spans="1:6" ht="25.5" x14ac:dyDescent="0.25">
      <c r="A40" s="74" t="s">
        <v>157</v>
      </c>
      <c r="B40" s="106">
        <v>2422147.7000000002</v>
      </c>
      <c r="C40" s="9">
        <v>3106930</v>
      </c>
      <c r="D40" s="9">
        <v>2781360</v>
      </c>
      <c r="E40" s="9">
        <v>2781360</v>
      </c>
      <c r="F40" s="9">
        <v>2781360</v>
      </c>
    </row>
    <row r="41" spans="1:6" ht="25.5" x14ac:dyDescent="0.25">
      <c r="A41" s="74" t="s">
        <v>158</v>
      </c>
      <c r="B41" s="106">
        <v>4236.55</v>
      </c>
      <c r="C41" s="9">
        <v>7496</v>
      </c>
      <c r="D41" s="9">
        <v>7550</v>
      </c>
      <c r="E41" s="9">
        <v>7550</v>
      </c>
      <c r="F41" s="9">
        <v>7550</v>
      </c>
    </row>
    <row r="42" spans="1:6" ht="25.5" x14ac:dyDescent="0.25">
      <c r="A42" s="74" t="s">
        <v>159</v>
      </c>
      <c r="B42" s="106">
        <v>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42" t="s">
        <v>75</v>
      </c>
      <c r="B43" s="120">
        <v>2400</v>
      </c>
      <c r="C43" s="73">
        <v>11045</v>
      </c>
      <c r="D43" s="73">
        <v>5000</v>
      </c>
      <c r="E43" s="73">
        <v>5000</v>
      </c>
      <c r="F43" s="73">
        <v>5000</v>
      </c>
    </row>
    <row r="44" spans="1:6" x14ac:dyDescent="0.25">
      <c r="A44" s="13" t="s">
        <v>161</v>
      </c>
      <c r="B44" s="106">
        <v>2400</v>
      </c>
      <c r="C44" s="9">
        <v>11045</v>
      </c>
      <c r="D44" s="9">
        <v>5000</v>
      </c>
      <c r="E44" s="9">
        <v>5000</v>
      </c>
      <c r="F44" s="9">
        <v>5000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7" t="s">
        <v>149</v>
      </c>
      <c r="B1" s="147"/>
      <c r="C1" s="147"/>
      <c r="D1" s="147"/>
      <c r="E1" s="147"/>
      <c r="F1" s="14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7" t="s">
        <v>23</v>
      </c>
      <c r="B3" s="147"/>
      <c r="C3" s="147"/>
      <c r="D3" s="147"/>
      <c r="E3" s="160"/>
      <c r="F3" s="16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7" t="s">
        <v>4</v>
      </c>
      <c r="B5" s="148"/>
      <c r="C5" s="148"/>
      <c r="D5" s="148"/>
      <c r="E5" s="148"/>
      <c r="F5" s="14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7" t="s">
        <v>13</v>
      </c>
      <c r="B7" s="166"/>
      <c r="C7" s="166"/>
      <c r="D7" s="166"/>
      <c r="E7" s="166"/>
      <c r="F7" s="16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47</v>
      </c>
      <c r="B9" s="20" t="s">
        <v>139</v>
      </c>
      <c r="C9" s="21" t="s">
        <v>140</v>
      </c>
      <c r="D9" s="21" t="s">
        <v>147</v>
      </c>
      <c r="E9" s="21" t="s">
        <v>126</v>
      </c>
      <c r="F9" s="21" t="s">
        <v>146</v>
      </c>
    </row>
    <row r="10" spans="1:6" ht="15.75" customHeight="1" x14ac:dyDescent="0.25">
      <c r="A10" s="11" t="s">
        <v>14</v>
      </c>
      <c r="B10" s="106">
        <v>3060926</v>
      </c>
      <c r="C10" s="9">
        <v>3875321</v>
      </c>
      <c r="D10" s="9">
        <v>3500450</v>
      </c>
      <c r="E10" s="9">
        <v>3500450</v>
      </c>
      <c r="F10" s="9">
        <v>3500450</v>
      </c>
    </row>
    <row r="11" spans="1:6" ht="15.75" customHeight="1" x14ac:dyDescent="0.25">
      <c r="A11" s="11" t="s">
        <v>15</v>
      </c>
      <c r="B11" s="106">
        <v>3060926</v>
      </c>
      <c r="C11" s="9">
        <v>3875321</v>
      </c>
      <c r="D11" s="9">
        <v>3500450</v>
      </c>
      <c r="E11" s="9">
        <v>3500450</v>
      </c>
      <c r="F11" s="9">
        <v>3500450</v>
      </c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7" t="s">
        <v>23</v>
      </c>
      <c r="B3" s="147"/>
      <c r="C3" s="147"/>
      <c r="D3" s="147"/>
      <c r="E3" s="147"/>
      <c r="F3" s="147"/>
      <c r="G3" s="147"/>
      <c r="H3" s="14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7" t="s">
        <v>54</v>
      </c>
      <c r="B5" s="147"/>
      <c r="C5" s="147"/>
      <c r="D5" s="147"/>
      <c r="E5" s="147"/>
      <c r="F5" s="147"/>
      <c r="G5" s="147"/>
      <c r="H5" s="14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35</v>
      </c>
      <c r="D7" s="20" t="s">
        <v>139</v>
      </c>
      <c r="E7" s="21" t="s">
        <v>140</v>
      </c>
      <c r="F7" s="21" t="s">
        <v>148</v>
      </c>
      <c r="G7" s="21" t="s">
        <v>126</v>
      </c>
      <c r="H7" s="21" t="s">
        <v>146</v>
      </c>
    </row>
    <row r="8" spans="1:8" x14ac:dyDescent="0.25">
      <c r="A8" s="40"/>
      <c r="B8" s="41"/>
      <c r="C8" s="39" t="s">
        <v>56</v>
      </c>
      <c r="D8" s="41">
        <v>0</v>
      </c>
      <c r="E8" s="40">
        <v>0</v>
      </c>
      <c r="F8" s="40">
        <v>0</v>
      </c>
      <c r="G8" s="40">
        <v>0</v>
      </c>
      <c r="H8" s="40">
        <v>0</v>
      </c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3"/>
      <c r="D11" s="8"/>
      <c r="E11" s="9"/>
      <c r="F11" s="9"/>
      <c r="G11" s="9"/>
      <c r="H11" s="9"/>
    </row>
    <row r="12" spans="1:8" x14ac:dyDescent="0.25">
      <c r="A12" s="11"/>
      <c r="B12" s="16"/>
      <c r="C12" s="39" t="s">
        <v>59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5" sqref="A5:F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7" t="s">
        <v>149</v>
      </c>
      <c r="B1" s="147"/>
      <c r="C1" s="147"/>
      <c r="D1" s="147"/>
      <c r="E1" s="147"/>
      <c r="F1" s="147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47" t="s">
        <v>23</v>
      </c>
      <c r="B3" s="147"/>
      <c r="C3" s="147"/>
      <c r="D3" s="147"/>
      <c r="E3" s="147"/>
      <c r="F3" s="147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47" t="s">
        <v>55</v>
      </c>
      <c r="B5" s="147"/>
      <c r="C5" s="147"/>
      <c r="D5" s="147"/>
      <c r="E5" s="147"/>
      <c r="F5" s="147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47</v>
      </c>
      <c r="B7" s="20" t="s">
        <v>139</v>
      </c>
      <c r="C7" s="21" t="s">
        <v>140</v>
      </c>
      <c r="D7" s="21" t="s">
        <v>147</v>
      </c>
      <c r="E7" s="21" t="s">
        <v>126</v>
      </c>
      <c r="F7" s="21" t="s">
        <v>146</v>
      </c>
    </row>
    <row r="8" spans="1:6" x14ac:dyDescent="0.25">
      <c r="A8" s="11" t="s">
        <v>56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 x14ac:dyDescent="0.25">
      <c r="A9" s="11" t="s">
        <v>57</v>
      </c>
      <c r="B9" s="8"/>
      <c r="C9" s="9"/>
      <c r="D9" s="9"/>
      <c r="E9" s="9"/>
      <c r="F9" s="9"/>
    </row>
    <row r="10" spans="1:6" ht="25.5" x14ac:dyDescent="0.25">
      <c r="A10" s="18" t="s">
        <v>58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59</v>
      </c>
      <c r="B12" s="8"/>
      <c r="C12" s="9"/>
      <c r="D12" s="9"/>
      <c r="E12" s="9"/>
      <c r="F12" s="9"/>
    </row>
    <row r="13" spans="1:6" x14ac:dyDescent="0.25">
      <c r="A13" s="26" t="s">
        <v>50</v>
      </c>
      <c r="B13" s="8"/>
      <c r="C13" s="9"/>
      <c r="D13" s="9"/>
      <c r="E13" s="9"/>
      <c r="F13" s="9"/>
    </row>
    <row r="14" spans="1:6" x14ac:dyDescent="0.25">
      <c r="A14" s="13" t="s">
        <v>51</v>
      </c>
      <c r="B14" s="8"/>
      <c r="C14" s="9"/>
      <c r="D14" s="9"/>
      <c r="E14" s="9"/>
      <c r="F14" s="10"/>
    </row>
    <row r="15" spans="1:6" x14ac:dyDescent="0.25">
      <c r="A15" s="26" t="s">
        <v>52</v>
      </c>
      <c r="B15" s="8"/>
      <c r="C15" s="9"/>
      <c r="D15" s="9"/>
      <c r="E15" s="9"/>
      <c r="F15" s="10"/>
    </row>
    <row r="16" spans="1:6" x14ac:dyDescent="0.25">
      <c r="A16" s="13" t="s">
        <v>53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activeCell="A105" sqref="A105"/>
    </sheetView>
  </sheetViews>
  <sheetFormatPr defaultRowHeight="15" x14ac:dyDescent="0.25"/>
  <cols>
    <col min="1" max="1" width="9" customWidth="1"/>
    <col min="2" max="2" width="8.42578125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47" t="s">
        <v>135</v>
      </c>
      <c r="B1" s="147"/>
      <c r="C1" s="147"/>
      <c r="D1" s="147"/>
      <c r="E1" s="147"/>
      <c r="F1" s="147"/>
      <c r="G1" s="147"/>
      <c r="H1" s="147"/>
      <c r="I1" s="14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47" t="s">
        <v>22</v>
      </c>
      <c r="B3" s="148"/>
      <c r="C3" s="148"/>
      <c r="D3" s="148"/>
      <c r="E3" s="148"/>
      <c r="F3" s="148"/>
      <c r="G3" s="148"/>
      <c r="H3" s="148"/>
      <c r="I3" s="14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76" t="s">
        <v>24</v>
      </c>
      <c r="B5" s="177"/>
      <c r="C5" s="178"/>
      <c r="D5" s="20" t="s">
        <v>25</v>
      </c>
      <c r="E5" s="20" t="s">
        <v>139</v>
      </c>
      <c r="F5" s="21" t="s">
        <v>140</v>
      </c>
      <c r="G5" s="21" t="s">
        <v>141</v>
      </c>
      <c r="H5" s="21" t="s">
        <v>126</v>
      </c>
      <c r="I5" s="21" t="s">
        <v>146</v>
      </c>
    </row>
    <row r="6" spans="1:9" ht="58.5" customHeight="1" x14ac:dyDescent="0.25">
      <c r="A6" s="170" t="s">
        <v>81</v>
      </c>
      <c r="B6" s="171"/>
      <c r="C6" s="172"/>
      <c r="D6" s="84" t="s">
        <v>79</v>
      </c>
      <c r="E6" s="115">
        <v>147405.76999999999</v>
      </c>
      <c r="F6" s="85">
        <f>F7+F13</f>
        <v>148117</v>
      </c>
      <c r="G6" s="86">
        <f>G7+G13</f>
        <v>152680</v>
      </c>
      <c r="H6" s="85">
        <f>H7+H13</f>
        <v>152680</v>
      </c>
      <c r="I6" s="85">
        <f>I7+I13</f>
        <v>152680</v>
      </c>
    </row>
    <row r="7" spans="1:9" ht="25.5" x14ac:dyDescent="0.25">
      <c r="A7" s="167" t="s">
        <v>76</v>
      </c>
      <c r="B7" s="168"/>
      <c r="C7" s="169"/>
      <c r="D7" s="87" t="s">
        <v>77</v>
      </c>
      <c r="E7" s="138">
        <v>147405.76999999999</v>
      </c>
      <c r="F7" s="89">
        <v>137617</v>
      </c>
      <c r="G7" s="89">
        <v>142480</v>
      </c>
      <c r="H7" s="89">
        <v>142480</v>
      </c>
      <c r="I7" s="89">
        <v>142480</v>
      </c>
    </row>
    <row r="8" spans="1:9" x14ac:dyDescent="0.25">
      <c r="A8" s="179" t="s">
        <v>137</v>
      </c>
      <c r="B8" s="180"/>
      <c r="C8" s="181"/>
      <c r="D8" s="38" t="s">
        <v>83</v>
      </c>
      <c r="E8" s="106">
        <v>140729.19</v>
      </c>
      <c r="F8" s="9">
        <v>137617</v>
      </c>
      <c r="G8" s="9">
        <v>142480</v>
      </c>
      <c r="H8" s="9">
        <v>142480</v>
      </c>
      <c r="I8" s="9">
        <v>142480</v>
      </c>
    </row>
    <row r="9" spans="1:9" x14ac:dyDescent="0.25">
      <c r="A9" s="182">
        <v>3</v>
      </c>
      <c r="B9" s="183"/>
      <c r="C9" s="184"/>
      <c r="D9" s="28" t="s">
        <v>10</v>
      </c>
      <c r="E9" s="106">
        <v>140729.19</v>
      </c>
      <c r="F9" s="9">
        <f>SUM(F10:F12)</f>
        <v>137617</v>
      </c>
      <c r="G9" s="9">
        <v>142480</v>
      </c>
      <c r="H9" s="9">
        <v>142480</v>
      </c>
      <c r="I9" s="9">
        <v>142480</v>
      </c>
    </row>
    <row r="10" spans="1:9" x14ac:dyDescent="0.25">
      <c r="A10" s="173">
        <v>31</v>
      </c>
      <c r="B10" s="174"/>
      <c r="C10" s="175"/>
      <c r="D10" s="28" t="s">
        <v>11</v>
      </c>
      <c r="E10" s="8">
        <v>0</v>
      </c>
      <c r="F10" s="9">
        <v>0</v>
      </c>
      <c r="G10" s="9">
        <v>0</v>
      </c>
      <c r="H10" s="9">
        <v>0</v>
      </c>
      <c r="I10" s="10">
        <v>0</v>
      </c>
    </row>
    <row r="11" spans="1:9" x14ac:dyDescent="0.25">
      <c r="A11" s="173">
        <v>32</v>
      </c>
      <c r="B11" s="174"/>
      <c r="C11" s="175"/>
      <c r="D11" s="28" t="s">
        <v>26</v>
      </c>
      <c r="E11" s="106">
        <v>139642.76999999999</v>
      </c>
      <c r="F11" s="9">
        <v>137257</v>
      </c>
      <c r="G11" s="9">
        <v>142480</v>
      </c>
      <c r="H11" s="9">
        <v>142480</v>
      </c>
      <c r="I11" s="9">
        <v>142480</v>
      </c>
    </row>
    <row r="12" spans="1:9" x14ac:dyDescent="0.25">
      <c r="A12" s="69">
        <v>34</v>
      </c>
      <c r="B12" s="70"/>
      <c r="C12" s="71"/>
      <c r="D12" s="68" t="s">
        <v>78</v>
      </c>
      <c r="E12" s="106">
        <v>1086.42</v>
      </c>
      <c r="F12" s="9">
        <v>360</v>
      </c>
      <c r="G12" s="9">
        <v>0</v>
      </c>
      <c r="H12" s="9">
        <v>0</v>
      </c>
      <c r="I12" s="10">
        <v>0</v>
      </c>
    </row>
    <row r="13" spans="1:9" ht="27" customHeight="1" x14ac:dyDescent="0.25">
      <c r="A13" s="167" t="s">
        <v>80</v>
      </c>
      <c r="B13" s="168"/>
      <c r="C13" s="169"/>
      <c r="D13" s="87" t="s">
        <v>82</v>
      </c>
      <c r="E13" s="138">
        <v>6676.58</v>
      </c>
      <c r="F13" s="89">
        <v>10500</v>
      </c>
      <c r="G13" s="89">
        <v>10200</v>
      </c>
      <c r="H13" s="89">
        <v>10200</v>
      </c>
      <c r="I13" s="89">
        <v>10200</v>
      </c>
    </row>
    <row r="14" spans="1:9" ht="15" customHeight="1" x14ac:dyDescent="0.25">
      <c r="A14" s="179" t="s">
        <v>137</v>
      </c>
      <c r="B14" s="180"/>
      <c r="C14" s="181"/>
      <c r="D14" s="65" t="s">
        <v>83</v>
      </c>
      <c r="E14" s="106">
        <v>6676.58</v>
      </c>
      <c r="F14" s="9">
        <v>10500</v>
      </c>
      <c r="G14" s="9">
        <v>10200</v>
      </c>
      <c r="H14" s="9">
        <v>10200</v>
      </c>
      <c r="I14" s="9">
        <v>10200</v>
      </c>
    </row>
    <row r="15" spans="1:9" x14ac:dyDescent="0.25">
      <c r="A15" s="182">
        <v>4</v>
      </c>
      <c r="B15" s="183"/>
      <c r="C15" s="184"/>
      <c r="D15" s="28" t="s">
        <v>84</v>
      </c>
      <c r="E15" s="106">
        <v>6676.58</v>
      </c>
      <c r="F15" s="9">
        <v>10500</v>
      </c>
      <c r="G15" s="9">
        <v>10200</v>
      </c>
      <c r="H15" s="9">
        <v>10200</v>
      </c>
      <c r="I15" s="9">
        <v>10200</v>
      </c>
    </row>
    <row r="16" spans="1:9" x14ac:dyDescent="0.25">
      <c r="A16" s="173">
        <v>42</v>
      </c>
      <c r="B16" s="174"/>
      <c r="C16" s="175"/>
      <c r="D16" s="28" t="s">
        <v>85</v>
      </c>
      <c r="E16" s="106">
        <v>6676.58</v>
      </c>
      <c r="F16" s="9">
        <v>10500</v>
      </c>
      <c r="G16" s="9">
        <v>10200</v>
      </c>
      <c r="H16" s="9">
        <v>10200</v>
      </c>
      <c r="I16" s="9">
        <v>10200</v>
      </c>
    </row>
    <row r="17" spans="1:9" s="101" customFormat="1" ht="15" customHeight="1" x14ac:dyDescent="0.25">
      <c r="A17" s="170" t="s">
        <v>86</v>
      </c>
      <c r="B17" s="171"/>
      <c r="C17" s="172"/>
      <c r="D17" s="97" t="s">
        <v>87</v>
      </c>
      <c r="E17" s="115">
        <v>696190.56</v>
      </c>
      <c r="F17" s="85">
        <f>F18+F30+F51+F57+F60+F63+F66+F72+F75+F82+F88</f>
        <v>809834</v>
      </c>
      <c r="G17" s="86">
        <v>767370</v>
      </c>
      <c r="H17" s="85">
        <v>767370</v>
      </c>
      <c r="I17" s="85">
        <v>767370</v>
      </c>
    </row>
    <row r="18" spans="1:9" ht="25.5" x14ac:dyDescent="0.25">
      <c r="A18" s="167" t="s">
        <v>88</v>
      </c>
      <c r="B18" s="168"/>
      <c r="C18" s="169"/>
      <c r="D18" s="87" t="s">
        <v>89</v>
      </c>
      <c r="E18" s="138">
        <v>249361.13</v>
      </c>
      <c r="F18" s="89">
        <f>F19+F23</f>
        <v>301681</v>
      </c>
      <c r="G18" s="89">
        <f>G19+G23</f>
        <v>258760</v>
      </c>
      <c r="H18" s="89">
        <f>H19+H23</f>
        <v>258760</v>
      </c>
      <c r="I18" s="89">
        <f>I19+I23</f>
        <v>258760</v>
      </c>
    </row>
    <row r="19" spans="1:9" x14ac:dyDescent="0.25">
      <c r="A19" s="66" t="s">
        <v>90</v>
      </c>
      <c r="B19" s="63"/>
      <c r="C19" s="64"/>
      <c r="D19" s="68" t="s">
        <v>91</v>
      </c>
      <c r="E19" s="106">
        <v>125054.35</v>
      </c>
      <c r="F19" s="9">
        <v>113230</v>
      </c>
      <c r="G19" s="9">
        <v>127710</v>
      </c>
      <c r="H19" s="9">
        <v>127710</v>
      </c>
      <c r="I19" s="9">
        <v>127710</v>
      </c>
    </row>
    <row r="20" spans="1:9" x14ac:dyDescent="0.25">
      <c r="A20" s="66">
        <v>3</v>
      </c>
      <c r="B20" s="63"/>
      <c r="C20" s="64"/>
      <c r="D20" s="68" t="s">
        <v>10</v>
      </c>
      <c r="E20" s="106">
        <v>125054.35</v>
      </c>
      <c r="F20" s="9">
        <f>F21+F22</f>
        <v>113230</v>
      </c>
      <c r="G20" s="9">
        <v>127710</v>
      </c>
      <c r="H20" s="9">
        <v>127710</v>
      </c>
      <c r="I20" s="9">
        <v>127710</v>
      </c>
    </row>
    <row r="21" spans="1:9" x14ac:dyDescent="0.25">
      <c r="A21" s="66">
        <v>31</v>
      </c>
      <c r="B21" s="63"/>
      <c r="C21" s="64"/>
      <c r="D21" s="68" t="s">
        <v>11</v>
      </c>
      <c r="E21" s="106">
        <v>1391.09</v>
      </c>
      <c r="F21" s="9">
        <v>110020</v>
      </c>
      <c r="G21" s="9">
        <v>124500</v>
      </c>
      <c r="H21" s="9">
        <v>124500</v>
      </c>
      <c r="I21" s="9">
        <v>124500</v>
      </c>
    </row>
    <row r="22" spans="1:9" x14ac:dyDescent="0.25">
      <c r="A22" s="66">
        <v>32</v>
      </c>
      <c r="B22" s="63"/>
      <c r="C22" s="64"/>
      <c r="D22" s="68" t="s">
        <v>26</v>
      </c>
      <c r="E22" s="106">
        <v>123663.26</v>
      </c>
      <c r="F22" s="9">
        <v>3210</v>
      </c>
      <c r="G22" s="9">
        <v>3210</v>
      </c>
      <c r="H22" s="9">
        <v>3210</v>
      </c>
      <c r="I22" s="9">
        <v>3210</v>
      </c>
    </row>
    <row r="23" spans="1:9" x14ac:dyDescent="0.25">
      <c r="A23" s="66" t="s">
        <v>92</v>
      </c>
      <c r="B23" s="63"/>
      <c r="C23" s="64"/>
      <c r="D23" s="68" t="s">
        <v>93</v>
      </c>
      <c r="E23" s="106">
        <v>124306.78</v>
      </c>
      <c r="F23" s="9">
        <f>F28+F24</f>
        <v>188451</v>
      </c>
      <c r="G23" s="9">
        <v>131050</v>
      </c>
      <c r="H23" s="9">
        <v>131050</v>
      </c>
      <c r="I23" s="9">
        <v>131050</v>
      </c>
    </row>
    <row r="24" spans="1:9" x14ac:dyDescent="0.25">
      <c r="A24" s="66">
        <v>3</v>
      </c>
      <c r="B24" s="63"/>
      <c r="C24" s="64"/>
      <c r="D24" s="68" t="s">
        <v>10</v>
      </c>
      <c r="E24" s="106">
        <v>124306.78</v>
      </c>
      <c r="F24" s="9">
        <f>SUM(F25:F27)</f>
        <v>184951</v>
      </c>
      <c r="G24" s="9">
        <v>131050</v>
      </c>
      <c r="H24" s="9">
        <v>131050</v>
      </c>
      <c r="I24" s="9">
        <v>131050</v>
      </c>
    </row>
    <row r="25" spans="1:9" x14ac:dyDescent="0.25">
      <c r="A25" s="66">
        <v>31</v>
      </c>
      <c r="B25" s="63"/>
      <c r="C25" s="64"/>
      <c r="D25" s="68" t="s">
        <v>11</v>
      </c>
      <c r="E25" s="106">
        <v>53303.02</v>
      </c>
      <c r="F25" s="9">
        <v>87700</v>
      </c>
      <c r="G25" s="9">
        <v>65500</v>
      </c>
      <c r="H25" s="9">
        <v>65500</v>
      </c>
      <c r="I25" s="9">
        <v>65500</v>
      </c>
    </row>
    <row r="26" spans="1:9" x14ac:dyDescent="0.25">
      <c r="A26" s="66">
        <v>32</v>
      </c>
      <c r="B26" s="63"/>
      <c r="C26" s="64"/>
      <c r="D26" s="68" t="s">
        <v>26</v>
      </c>
      <c r="E26" s="106">
        <v>63587.59</v>
      </c>
      <c r="F26" s="9">
        <v>97151</v>
      </c>
      <c r="G26" s="9">
        <v>65500</v>
      </c>
      <c r="H26" s="9">
        <v>65500</v>
      </c>
      <c r="I26" s="9">
        <v>65500</v>
      </c>
    </row>
    <row r="27" spans="1:9" x14ac:dyDescent="0.25">
      <c r="A27" s="75">
        <v>34</v>
      </c>
      <c r="B27" s="78"/>
      <c r="C27" s="79"/>
      <c r="D27" s="77" t="s">
        <v>78</v>
      </c>
      <c r="E27" s="106">
        <v>107.92</v>
      </c>
      <c r="F27" s="9">
        <v>100</v>
      </c>
      <c r="G27" s="9">
        <v>50</v>
      </c>
      <c r="H27" s="9">
        <v>50</v>
      </c>
      <c r="I27" s="9">
        <v>50</v>
      </c>
    </row>
    <row r="28" spans="1:9" x14ac:dyDescent="0.25">
      <c r="A28" s="66">
        <v>4</v>
      </c>
      <c r="B28" s="63"/>
      <c r="C28" s="64"/>
      <c r="D28" s="68" t="s">
        <v>84</v>
      </c>
      <c r="E28" s="106">
        <v>7308.25</v>
      </c>
      <c r="F28" s="9">
        <v>3500</v>
      </c>
      <c r="G28" s="9">
        <v>0</v>
      </c>
      <c r="H28" s="9">
        <v>0</v>
      </c>
      <c r="I28" s="9">
        <v>0</v>
      </c>
    </row>
    <row r="29" spans="1:9" x14ac:dyDescent="0.25">
      <c r="A29" s="66">
        <v>42</v>
      </c>
      <c r="B29" s="63"/>
      <c r="C29" s="64"/>
      <c r="D29" s="68" t="s">
        <v>85</v>
      </c>
      <c r="E29" s="106">
        <v>7308.25</v>
      </c>
      <c r="F29" s="9">
        <v>3500</v>
      </c>
      <c r="G29" s="9">
        <v>0</v>
      </c>
      <c r="H29" s="9">
        <v>0</v>
      </c>
      <c r="I29" s="9">
        <v>0</v>
      </c>
    </row>
    <row r="30" spans="1:9" ht="24.75" customHeight="1" x14ac:dyDescent="0.25">
      <c r="A30" s="167" t="s">
        <v>94</v>
      </c>
      <c r="B30" s="168"/>
      <c r="C30" s="169"/>
      <c r="D30" s="87" t="s">
        <v>95</v>
      </c>
      <c r="E30" s="138">
        <v>13299.72</v>
      </c>
      <c r="F30" s="89">
        <f>F31+F34+F37+F40+F48</f>
        <v>30701</v>
      </c>
      <c r="G30" s="89">
        <v>26110</v>
      </c>
      <c r="H30" s="89">
        <v>26110</v>
      </c>
      <c r="I30" s="89">
        <v>26110</v>
      </c>
    </row>
    <row r="31" spans="1:9" x14ac:dyDescent="0.25">
      <c r="A31" s="66" t="s">
        <v>90</v>
      </c>
      <c r="B31" s="63"/>
      <c r="C31" s="64"/>
      <c r="D31" s="68" t="s">
        <v>91</v>
      </c>
      <c r="E31" s="106">
        <v>2328.75</v>
      </c>
      <c r="F31" s="9">
        <v>5100</v>
      </c>
      <c r="G31" s="9">
        <v>7200</v>
      </c>
      <c r="H31" s="9">
        <v>7200</v>
      </c>
      <c r="I31" s="9">
        <v>7200</v>
      </c>
    </row>
    <row r="32" spans="1:9" x14ac:dyDescent="0.25">
      <c r="A32" s="83" t="s">
        <v>96</v>
      </c>
      <c r="B32" s="81"/>
      <c r="C32" s="82"/>
      <c r="D32" s="68" t="s">
        <v>26</v>
      </c>
      <c r="E32" s="106">
        <v>1755</v>
      </c>
      <c r="F32" s="9">
        <v>5100</v>
      </c>
      <c r="G32" s="9">
        <v>7200</v>
      </c>
      <c r="H32" s="9">
        <v>7200</v>
      </c>
      <c r="I32" s="9">
        <v>7200</v>
      </c>
    </row>
    <row r="33" spans="1:9" x14ac:dyDescent="0.25">
      <c r="A33" s="66">
        <v>42</v>
      </c>
      <c r="B33" s="63"/>
      <c r="C33" s="64"/>
      <c r="D33" s="68" t="s">
        <v>85</v>
      </c>
      <c r="E33" s="106">
        <v>573.75</v>
      </c>
      <c r="F33" s="9">
        <v>0</v>
      </c>
      <c r="G33" s="9">
        <v>0</v>
      </c>
      <c r="H33" s="9">
        <v>0</v>
      </c>
      <c r="I33" s="9">
        <v>0</v>
      </c>
    </row>
    <row r="34" spans="1:9" x14ac:dyDescent="0.25">
      <c r="A34" s="66" t="s">
        <v>92</v>
      </c>
      <c r="B34" s="67"/>
      <c r="C34" s="68"/>
      <c r="D34" s="68" t="s">
        <v>93</v>
      </c>
      <c r="E34" s="106">
        <v>218.02</v>
      </c>
      <c r="F34" s="9">
        <v>2060</v>
      </c>
      <c r="G34" s="9">
        <v>2000</v>
      </c>
      <c r="H34" s="9">
        <v>2000</v>
      </c>
      <c r="I34" s="9">
        <v>2000</v>
      </c>
    </row>
    <row r="35" spans="1:9" x14ac:dyDescent="0.25">
      <c r="A35" s="66">
        <v>31</v>
      </c>
      <c r="B35" s="67"/>
      <c r="C35" s="68"/>
      <c r="D35" s="68" t="s">
        <v>11</v>
      </c>
      <c r="E35" s="8">
        <v>0</v>
      </c>
      <c r="F35" s="9">
        <v>0</v>
      </c>
      <c r="G35" s="9"/>
      <c r="H35" s="9"/>
      <c r="I35" s="9"/>
    </row>
    <row r="36" spans="1:9" x14ac:dyDescent="0.25">
      <c r="A36" s="66">
        <v>32</v>
      </c>
      <c r="B36" s="67"/>
      <c r="C36" s="68"/>
      <c r="D36" s="68" t="s">
        <v>26</v>
      </c>
      <c r="E36" s="106">
        <v>218.02</v>
      </c>
      <c r="F36" s="9">
        <v>2000</v>
      </c>
      <c r="G36" s="9">
        <v>2000</v>
      </c>
      <c r="H36" s="9">
        <v>2000</v>
      </c>
      <c r="I36" s="9">
        <v>2000</v>
      </c>
    </row>
    <row r="37" spans="1:9" x14ac:dyDescent="0.25">
      <c r="A37" s="66" t="s">
        <v>152</v>
      </c>
      <c r="B37" s="67"/>
      <c r="C37" s="68"/>
      <c r="D37" s="68" t="s">
        <v>97</v>
      </c>
      <c r="E37" s="106">
        <v>4116.3999999999996</v>
      </c>
      <c r="F37" s="9">
        <v>5000</v>
      </c>
      <c r="G37" s="9">
        <v>4360</v>
      </c>
      <c r="H37" s="9">
        <v>4360</v>
      </c>
      <c r="I37" s="9">
        <v>4360</v>
      </c>
    </row>
    <row r="38" spans="1:9" x14ac:dyDescent="0.25">
      <c r="A38" s="66">
        <v>32</v>
      </c>
      <c r="B38" s="67"/>
      <c r="C38" s="68"/>
      <c r="D38" s="68" t="s">
        <v>26</v>
      </c>
      <c r="E38" s="106">
        <v>2442.4</v>
      </c>
      <c r="F38" s="9">
        <v>5000</v>
      </c>
      <c r="G38" s="9">
        <v>4360</v>
      </c>
      <c r="H38" s="9">
        <v>4360</v>
      </c>
      <c r="I38" s="9">
        <v>4360</v>
      </c>
    </row>
    <row r="39" spans="1:9" x14ac:dyDescent="0.25">
      <c r="A39" s="75">
        <v>38</v>
      </c>
      <c r="B39" s="76"/>
      <c r="C39" s="77"/>
      <c r="D39" s="77" t="s">
        <v>127</v>
      </c>
      <c r="E39" s="106">
        <v>1674</v>
      </c>
      <c r="F39" s="9">
        <v>0</v>
      </c>
      <c r="G39" s="9">
        <v>0</v>
      </c>
      <c r="H39" s="9">
        <v>0</v>
      </c>
      <c r="I39" s="9">
        <v>0</v>
      </c>
    </row>
    <row r="40" spans="1:9" x14ac:dyDescent="0.25">
      <c r="A40" s="83" t="s">
        <v>153</v>
      </c>
      <c r="B40" s="67"/>
      <c r="C40" s="68"/>
      <c r="D40" s="68" t="s">
        <v>98</v>
      </c>
      <c r="E40" s="106">
        <v>4236.55</v>
      </c>
      <c r="F40" s="9">
        <v>7496</v>
      </c>
      <c r="G40" s="9">
        <v>7550</v>
      </c>
      <c r="H40" s="9">
        <v>7550</v>
      </c>
      <c r="I40" s="9">
        <v>7550</v>
      </c>
    </row>
    <row r="41" spans="1:9" x14ac:dyDescent="0.25">
      <c r="A41" s="66">
        <v>31</v>
      </c>
      <c r="B41" s="67"/>
      <c r="C41" s="68"/>
      <c r="D41" s="68" t="s">
        <v>11</v>
      </c>
      <c r="E41" s="106">
        <v>400</v>
      </c>
      <c r="F41" s="9">
        <v>701</v>
      </c>
      <c r="G41" s="9">
        <v>700</v>
      </c>
      <c r="H41" s="9">
        <v>700</v>
      </c>
      <c r="I41" s="9">
        <v>700</v>
      </c>
    </row>
    <row r="42" spans="1:9" x14ac:dyDescent="0.25">
      <c r="A42" s="66">
        <v>32</v>
      </c>
      <c r="B42" s="67"/>
      <c r="C42" s="68"/>
      <c r="D42" s="68" t="s">
        <v>26</v>
      </c>
      <c r="E42" s="106">
        <v>3826.55</v>
      </c>
      <c r="F42" s="9">
        <v>5220</v>
      </c>
      <c r="G42" s="9">
        <v>5300</v>
      </c>
      <c r="H42" s="9">
        <v>5300</v>
      </c>
      <c r="I42" s="9">
        <v>5300</v>
      </c>
    </row>
    <row r="43" spans="1:9" x14ac:dyDescent="0.25">
      <c r="A43" s="128">
        <v>38</v>
      </c>
      <c r="B43" s="129"/>
      <c r="C43" s="130"/>
      <c r="D43" s="130" t="s">
        <v>127</v>
      </c>
      <c r="E43" s="106">
        <v>0</v>
      </c>
      <c r="F43" s="9">
        <v>1575</v>
      </c>
      <c r="G43" s="9">
        <v>1550</v>
      </c>
      <c r="H43" s="9">
        <v>1550</v>
      </c>
      <c r="I43" s="9">
        <v>1550</v>
      </c>
    </row>
    <row r="44" spans="1:9" x14ac:dyDescent="0.25">
      <c r="A44" s="83" t="s">
        <v>154</v>
      </c>
      <c r="B44" s="67"/>
      <c r="C44" s="68"/>
      <c r="D44" s="68" t="s">
        <v>99</v>
      </c>
      <c r="E44" s="8">
        <v>0</v>
      </c>
      <c r="F44" s="9">
        <v>0</v>
      </c>
      <c r="G44" s="9">
        <v>0</v>
      </c>
      <c r="H44" s="9">
        <v>0</v>
      </c>
      <c r="I44" s="9">
        <v>0</v>
      </c>
    </row>
    <row r="45" spans="1:9" x14ac:dyDescent="0.25">
      <c r="A45" s="66">
        <v>31</v>
      </c>
      <c r="B45" s="67"/>
      <c r="C45" s="68"/>
      <c r="D45" s="68" t="s">
        <v>11</v>
      </c>
      <c r="E45" s="8">
        <v>0</v>
      </c>
      <c r="F45" s="9">
        <v>0</v>
      </c>
      <c r="G45" s="9">
        <v>0</v>
      </c>
      <c r="H45" s="9">
        <v>0</v>
      </c>
      <c r="I45" s="9">
        <v>0</v>
      </c>
    </row>
    <row r="46" spans="1:9" x14ac:dyDescent="0.25">
      <c r="A46" s="66">
        <v>32</v>
      </c>
      <c r="B46" s="67"/>
      <c r="C46" s="68"/>
      <c r="D46" s="68" t="s">
        <v>26</v>
      </c>
      <c r="E46" s="8">
        <v>0</v>
      </c>
      <c r="F46" s="9">
        <v>0</v>
      </c>
      <c r="G46" s="9">
        <v>0</v>
      </c>
      <c r="H46" s="9">
        <v>0</v>
      </c>
      <c r="I46" s="9">
        <v>0</v>
      </c>
    </row>
    <row r="47" spans="1:9" x14ac:dyDescent="0.25">
      <c r="A47" s="125">
        <v>38</v>
      </c>
      <c r="B47" s="126"/>
      <c r="C47" s="127"/>
      <c r="D47" s="127" t="s">
        <v>127</v>
      </c>
      <c r="E47" s="8">
        <v>0</v>
      </c>
      <c r="F47" s="9">
        <v>0</v>
      </c>
      <c r="G47" s="9">
        <v>0</v>
      </c>
      <c r="H47" s="9">
        <v>0</v>
      </c>
      <c r="I47" s="9">
        <v>0</v>
      </c>
    </row>
    <row r="48" spans="1:9" x14ac:dyDescent="0.25">
      <c r="A48" s="66" t="s">
        <v>100</v>
      </c>
      <c r="B48" s="67"/>
      <c r="C48" s="68"/>
      <c r="D48" s="68" t="s">
        <v>101</v>
      </c>
      <c r="E48" s="106">
        <v>2400</v>
      </c>
      <c r="F48" s="9">
        <v>11045</v>
      </c>
      <c r="G48" s="9">
        <v>5000</v>
      </c>
      <c r="H48" s="9">
        <v>5000</v>
      </c>
      <c r="I48" s="9">
        <v>5000</v>
      </c>
    </row>
    <row r="49" spans="1:9" x14ac:dyDescent="0.25">
      <c r="A49" s="66">
        <v>32</v>
      </c>
      <c r="B49" s="67"/>
      <c r="C49" s="68"/>
      <c r="D49" s="68" t="s">
        <v>26</v>
      </c>
      <c r="E49" s="8">
        <v>0</v>
      </c>
      <c r="F49" s="9">
        <v>7045</v>
      </c>
      <c r="G49" s="9">
        <v>2000</v>
      </c>
      <c r="H49" s="9">
        <v>2000</v>
      </c>
      <c r="I49" s="9">
        <v>2000</v>
      </c>
    </row>
    <row r="50" spans="1:9" x14ac:dyDescent="0.25">
      <c r="A50" s="66">
        <v>42</v>
      </c>
      <c r="B50" s="67"/>
      <c r="C50" s="68"/>
      <c r="D50" s="68" t="s">
        <v>85</v>
      </c>
      <c r="E50" s="106">
        <v>2400</v>
      </c>
      <c r="F50" s="9">
        <v>4000</v>
      </c>
      <c r="G50" s="9">
        <v>3000</v>
      </c>
      <c r="H50" s="9">
        <v>3000</v>
      </c>
      <c r="I50" s="9">
        <v>3000</v>
      </c>
    </row>
    <row r="51" spans="1:9" x14ac:dyDescent="0.25">
      <c r="A51" s="167" t="s">
        <v>102</v>
      </c>
      <c r="B51" s="168"/>
      <c r="C51" s="169"/>
      <c r="D51" s="87" t="s">
        <v>103</v>
      </c>
      <c r="E51" s="138">
        <v>91454.43</v>
      </c>
      <c r="F51" s="89">
        <f>F52+F55</f>
        <v>93125</v>
      </c>
      <c r="G51" s="89">
        <v>46000</v>
      </c>
      <c r="H51" s="89">
        <v>46000</v>
      </c>
      <c r="I51" s="89">
        <v>46000</v>
      </c>
    </row>
    <row r="52" spans="1:9" x14ac:dyDescent="0.25">
      <c r="A52" s="83" t="s">
        <v>152</v>
      </c>
      <c r="B52" s="67"/>
      <c r="C52" s="68"/>
      <c r="D52" s="68" t="s">
        <v>97</v>
      </c>
      <c r="E52" s="106">
        <v>45790.31</v>
      </c>
      <c r="F52" s="9">
        <v>46000</v>
      </c>
      <c r="G52" s="9">
        <v>46000</v>
      </c>
      <c r="H52" s="9">
        <v>46000</v>
      </c>
      <c r="I52" s="9">
        <v>46000</v>
      </c>
    </row>
    <row r="53" spans="1:9" x14ac:dyDescent="0.25">
      <c r="A53" s="66">
        <v>37</v>
      </c>
      <c r="B53" s="67"/>
      <c r="C53" s="68"/>
      <c r="D53" s="68" t="s">
        <v>105</v>
      </c>
      <c r="E53" s="106">
        <v>35243.94</v>
      </c>
      <c r="F53" s="9">
        <v>35000</v>
      </c>
      <c r="G53" s="9">
        <v>35000</v>
      </c>
      <c r="H53" s="9">
        <v>35000</v>
      </c>
      <c r="I53" s="9">
        <v>35000</v>
      </c>
    </row>
    <row r="54" spans="1:9" x14ac:dyDescent="0.25">
      <c r="A54" s="66">
        <v>42</v>
      </c>
      <c r="B54" s="67"/>
      <c r="C54" s="68"/>
      <c r="D54" s="68" t="s">
        <v>104</v>
      </c>
      <c r="E54" s="106">
        <v>10546.37</v>
      </c>
      <c r="F54" s="9">
        <v>11000</v>
      </c>
      <c r="G54" s="9">
        <v>11000</v>
      </c>
      <c r="H54" s="9">
        <v>11000</v>
      </c>
      <c r="I54" s="9">
        <v>11000</v>
      </c>
    </row>
    <row r="55" spans="1:9" x14ac:dyDescent="0.25">
      <c r="A55" s="98" t="s">
        <v>90</v>
      </c>
      <c r="B55" s="99"/>
      <c r="C55" s="100"/>
      <c r="D55" s="100" t="s">
        <v>91</v>
      </c>
      <c r="E55" s="106">
        <v>45664.12</v>
      </c>
      <c r="F55" s="9">
        <v>47125</v>
      </c>
      <c r="G55" s="9">
        <v>0</v>
      </c>
      <c r="H55" s="9">
        <v>0</v>
      </c>
      <c r="I55" s="9">
        <v>0</v>
      </c>
    </row>
    <row r="56" spans="1:9" x14ac:dyDescent="0.25">
      <c r="A56" s="98">
        <v>37</v>
      </c>
      <c r="B56" s="99"/>
      <c r="C56" s="100"/>
      <c r="D56" s="100" t="s">
        <v>105</v>
      </c>
      <c r="E56" s="106">
        <v>45664.12</v>
      </c>
      <c r="F56" s="9">
        <v>47125</v>
      </c>
      <c r="G56" s="9">
        <v>0</v>
      </c>
      <c r="H56" s="9">
        <v>0</v>
      </c>
      <c r="I56" s="9">
        <v>0</v>
      </c>
    </row>
    <row r="57" spans="1:9" x14ac:dyDescent="0.25">
      <c r="A57" s="167" t="s">
        <v>106</v>
      </c>
      <c r="B57" s="168"/>
      <c r="C57" s="169"/>
      <c r="D57" s="112" t="s">
        <v>107</v>
      </c>
      <c r="E57" s="138">
        <v>480</v>
      </c>
      <c r="F57" s="89">
        <v>1527</v>
      </c>
      <c r="G57" s="89">
        <v>1700</v>
      </c>
      <c r="H57" s="89">
        <v>1700</v>
      </c>
      <c r="I57" s="89">
        <v>1700</v>
      </c>
    </row>
    <row r="58" spans="1:9" x14ac:dyDescent="0.25">
      <c r="A58" s="66" t="s">
        <v>90</v>
      </c>
      <c r="B58" s="63"/>
      <c r="C58" s="64"/>
      <c r="D58" s="68" t="s">
        <v>91</v>
      </c>
      <c r="E58" s="106">
        <v>480</v>
      </c>
      <c r="F58" s="9">
        <v>1527</v>
      </c>
      <c r="G58" s="9">
        <v>1700</v>
      </c>
      <c r="H58" s="9">
        <v>1700</v>
      </c>
      <c r="I58" s="9">
        <v>1700</v>
      </c>
    </row>
    <row r="59" spans="1:9" x14ac:dyDescent="0.25">
      <c r="A59" s="66">
        <v>32</v>
      </c>
      <c r="B59" s="67"/>
      <c r="C59" s="68"/>
      <c r="D59" s="68" t="s">
        <v>26</v>
      </c>
      <c r="E59" s="106">
        <v>480</v>
      </c>
      <c r="F59" s="9">
        <v>1527</v>
      </c>
      <c r="G59" s="9">
        <v>1700</v>
      </c>
      <c r="H59" s="9">
        <v>1700</v>
      </c>
      <c r="I59" s="9">
        <v>1700</v>
      </c>
    </row>
    <row r="60" spans="1:9" s="101" customFormat="1" x14ac:dyDescent="0.25">
      <c r="A60" s="167" t="s">
        <v>108</v>
      </c>
      <c r="B60" s="168"/>
      <c r="C60" s="169"/>
      <c r="D60" s="92" t="s">
        <v>109</v>
      </c>
      <c r="E60" s="88">
        <v>0</v>
      </c>
      <c r="F60" s="89">
        <v>1500</v>
      </c>
      <c r="G60" s="89">
        <v>2000</v>
      </c>
      <c r="H60" s="89">
        <v>2000</v>
      </c>
      <c r="I60" s="89">
        <v>2000</v>
      </c>
    </row>
    <row r="61" spans="1:9" s="101" customFormat="1" x14ac:dyDescent="0.25">
      <c r="A61" s="113" t="s">
        <v>90</v>
      </c>
      <c r="B61" s="78"/>
      <c r="C61" s="79"/>
      <c r="D61" s="114" t="s">
        <v>91</v>
      </c>
      <c r="E61" s="8">
        <v>0</v>
      </c>
      <c r="F61" s="9">
        <v>1500</v>
      </c>
      <c r="G61" s="9">
        <v>2000</v>
      </c>
      <c r="H61" s="9">
        <v>2000</v>
      </c>
      <c r="I61" s="9">
        <v>2000</v>
      </c>
    </row>
    <row r="62" spans="1:9" s="101" customFormat="1" x14ac:dyDescent="0.25">
      <c r="A62" s="93">
        <v>32</v>
      </c>
      <c r="B62" s="94"/>
      <c r="C62" s="95"/>
      <c r="D62" s="95" t="s">
        <v>26</v>
      </c>
      <c r="E62" s="8">
        <v>0</v>
      </c>
      <c r="F62" s="9">
        <v>1500</v>
      </c>
      <c r="G62" s="9">
        <v>2000</v>
      </c>
      <c r="H62" s="9">
        <v>2000</v>
      </c>
      <c r="I62" s="9">
        <v>2000</v>
      </c>
    </row>
    <row r="63" spans="1:9" s="101" customFormat="1" x14ac:dyDescent="0.25">
      <c r="A63" s="167" t="s">
        <v>110</v>
      </c>
      <c r="B63" s="168"/>
      <c r="C63" s="169"/>
      <c r="D63" s="92" t="s">
        <v>111</v>
      </c>
      <c r="E63" s="138">
        <v>2550.4</v>
      </c>
      <c r="F63" s="89">
        <v>2800</v>
      </c>
      <c r="G63" s="89">
        <v>2700</v>
      </c>
      <c r="H63" s="89">
        <v>2700</v>
      </c>
      <c r="I63" s="89">
        <v>2700</v>
      </c>
    </row>
    <row r="64" spans="1:9" s="101" customFormat="1" x14ac:dyDescent="0.25">
      <c r="A64" s="93" t="s">
        <v>90</v>
      </c>
      <c r="B64" s="78"/>
      <c r="C64" s="79"/>
      <c r="D64" s="95" t="s">
        <v>91</v>
      </c>
      <c r="E64" s="106">
        <v>2550.4</v>
      </c>
      <c r="F64" s="9">
        <v>2800</v>
      </c>
      <c r="G64" s="9">
        <v>2700</v>
      </c>
      <c r="H64" s="9">
        <v>2700</v>
      </c>
      <c r="I64" s="9">
        <v>2700</v>
      </c>
    </row>
    <row r="65" spans="1:17" s="101" customFormat="1" x14ac:dyDescent="0.25">
      <c r="A65" s="93">
        <v>32</v>
      </c>
      <c r="B65" s="94"/>
      <c r="C65" s="95"/>
      <c r="D65" s="95" t="s">
        <v>26</v>
      </c>
      <c r="E65" s="106">
        <v>2550.4</v>
      </c>
      <c r="F65" s="9">
        <v>2800</v>
      </c>
      <c r="G65" s="9">
        <v>2700</v>
      </c>
      <c r="H65" s="9">
        <v>2700</v>
      </c>
      <c r="I65" s="9">
        <v>2700</v>
      </c>
      <c r="Q65"/>
    </row>
    <row r="66" spans="1:17" s="101" customFormat="1" x14ac:dyDescent="0.25">
      <c r="A66" s="167" t="s">
        <v>112</v>
      </c>
      <c r="B66" s="168"/>
      <c r="C66" s="169"/>
      <c r="D66" s="92" t="s">
        <v>113</v>
      </c>
      <c r="E66" s="138">
        <v>18059.32</v>
      </c>
      <c r="F66" s="89">
        <v>18000</v>
      </c>
      <c r="G66" s="89">
        <v>22000</v>
      </c>
      <c r="H66" s="89">
        <v>22000</v>
      </c>
      <c r="I66" s="89">
        <v>22000</v>
      </c>
    </row>
    <row r="67" spans="1:17" s="101" customFormat="1" x14ac:dyDescent="0.25">
      <c r="A67" s="93" t="s">
        <v>114</v>
      </c>
      <c r="B67" s="94"/>
      <c r="C67" s="95"/>
      <c r="D67" s="95" t="s">
        <v>115</v>
      </c>
      <c r="E67" s="106">
        <v>18059.32</v>
      </c>
      <c r="F67" s="9">
        <v>18000</v>
      </c>
      <c r="G67" s="9">
        <v>22000</v>
      </c>
      <c r="H67" s="9">
        <v>22000</v>
      </c>
      <c r="I67" s="9">
        <v>22000</v>
      </c>
    </row>
    <row r="68" spans="1:17" s="101" customFormat="1" x14ac:dyDescent="0.25">
      <c r="A68" s="93">
        <v>31</v>
      </c>
      <c r="B68" s="94"/>
      <c r="C68" s="95"/>
      <c r="D68" s="95" t="s">
        <v>11</v>
      </c>
      <c r="E68" s="106">
        <v>0</v>
      </c>
      <c r="F68" s="9">
        <v>1200</v>
      </c>
      <c r="G68" s="9">
        <v>0</v>
      </c>
      <c r="H68" s="9">
        <v>0</v>
      </c>
      <c r="I68" s="9">
        <v>0</v>
      </c>
    </row>
    <row r="69" spans="1:17" s="101" customFormat="1" x14ac:dyDescent="0.25">
      <c r="A69" s="93">
        <v>32</v>
      </c>
      <c r="B69" s="94"/>
      <c r="C69" s="95"/>
      <c r="D69" s="95" t="s">
        <v>26</v>
      </c>
      <c r="E69" s="106">
        <v>12651.92</v>
      </c>
      <c r="F69" s="9">
        <v>11500</v>
      </c>
      <c r="G69" s="9">
        <v>11000</v>
      </c>
      <c r="H69" s="9">
        <v>11000</v>
      </c>
      <c r="I69" s="9">
        <v>11000</v>
      </c>
    </row>
    <row r="70" spans="1:17" s="101" customFormat="1" x14ac:dyDescent="0.25">
      <c r="A70" s="121">
        <v>38</v>
      </c>
      <c r="B70" s="122"/>
      <c r="C70" s="123"/>
      <c r="D70" s="123" t="s">
        <v>142</v>
      </c>
      <c r="E70" s="106">
        <v>0</v>
      </c>
      <c r="F70" s="9">
        <v>880</v>
      </c>
      <c r="G70" s="9">
        <v>0</v>
      </c>
      <c r="H70" s="9">
        <v>0</v>
      </c>
      <c r="I70" s="9">
        <v>0</v>
      </c>
    </row>
    <row r="71" spans="1:17" s="101" customFormat="1" x14ac:dyDescent="0.25">
      <c r="A71" s="93">
        <v>42</v>
      </c>
      <c r="B71" s="94"/>
      <c r="C71" s="95"/>
      <c r="D71" s="95" t="s">
        <v>85</v>
      </c>
      <c r="E71" s="106">
        <v>5407.5</v>
      </c>
      <c r="F71" s="9">
        <v>4420</v>
      </c>
      <c r="G71" s="9">
        <v>11000</v>
      </c>
      <c r="H71" s="9">
        <v>11000</v>
      </c>
      <c r="I71" s="9">
        <v>11000</v>
      </c>
    </row>
    <row r="72" spans="1:17" s="101" customFormat="1" x14ac:dyDescent="0.25">
      <c r="A72" s="167" t="s">
        <v>116</v>
      </c>
      <c r="B72" s="168"/>
      <c r="C72" s="169"/>
      <c r="D72" s="92" t="s">
        <v>117</v>
      </c>
      <c r="E72" s="138">
        <v>1502</v>
      </c>
      <c r="F72" s="89">
        <v>1500</v>
      </c>
      <c r="G72" s="89">
        <v>1500</v>
      </c>
      <c r="H72" s="89">
        <v>1500</v>
      </c>
      <c r="I72" s="89">
        <v>1500</v>
      </c>
    </row>
    <row r="73" spans="1:17" s="101" customFormat="1" x14ac:dyDescent="0.25">
      <c r="A73" s="93" t="s">
        <v>92</v>
      </c>
      <c r="B73" s="94"/>
      <c r="C73" s="95"/>
      <c r="D73" s="95" t="s">
        <v>93</v>
      </c>
      <c r="E73" s="106">
        <v>1502</v>
      </c>
      <c r="F73" s="9">
        <v>1500</v>
      </c>
      <c r="G73" s="9">
        <v>1500</v>
      </c>
      <c r="H73" s="9">
        <v>1500</v>
      </c>
      <c r="I73" s="9">
        <v>1500</v>
      </c>
    </row>
    <row r="74" spans="1:17" s="101" customFormat="1" x14ac:dyDescent="0.25">
      <c r="A74" s="93">
        <v>32</v>
      </c>
      <c r="B74" s="94"/>
      <c r="C74" s="95"/>
      <c r="D74" s="95" t="s">
        <v>26</v>
      </c>
      <c r="E74" s="106">
        <v>1502</v>
      </c>
      <c r="F74" s="9">
        <v>1500</v>
      </c>
      <c r="G74" s="9">
        <v>1500</v>
      </c>
      <c r="H74" s="9">
        <v>1500</v>
      </c>
      <c r="I74" s="9">
        <v>1500</v>
      </c>
    </row>
    <row r="75" spans="1:17" s="101" customFormat="1" x14ac:dyDescent="0.25">
      <c r="A75" s="167" t="s">
        <v>128</v>
      </c>
      <c r="B75" s="168"/>
      <c r="C75" s="169"/>
      <c r="D75" s="132" t="s">
        <v>129</v>
      </c>
      <c r="E75" s="138">
        <v>24002.5</v>
      </c>
      <c r="F75" s="89">
        <v>7490</v>
      </c>
      <c r="G75" s="90"/>
      <c r="H75" s="90"/>
      <c r="I75" s="90"/>
    </row>
    <row r="76" spans="1:17" s="101" customFormat="1" x14ac:dyDescent="0.25">
      <c r="A76" s="98" t="s">
        <v>90</v>
      </c>
      <c r="B76" s="99"/>
      <c r="C76" s="100"/>
      <c r="D76" s="100" t="s">
        <v>91</v>
      </c>
      <c r="E76" s="106">
        <v>24002.5</v>
      </c>
      <c r="F76" s="9">
        <v>7490</v>
      </c>
      <c r="G76" s="9"/>
      <c r="H76" s="9"/>
      <c r="I76" s="9"/>
    </row>
    <row r="77" spans="1:17" s="101" customFormat="1" x14ac:dyDescent="0.25">
      <c r="A77" s="98">
        <v>32</v>
      </c>
      <c r="B77" s="99"/>
      <c r="C77" s="100"/>
      <c r="D77" s="100" t="s">
        <v>130</v>
      </c>
      <c r="E77" s="106">
        <v>24002.5</v>
      </c>
      <c r="F77" s="9">
        <v>7490</v>
      </c>
      <c r="G77" s="9"/>
      <c r="H77" s="9"/>
      <c r="I77" s="9"/>
    </row>
    <row r="78" spans="1:17" s="101" customFormat="1" ht="25.5" x14ac:dyDescent="0.25">
      <c r="A78" s="111" t="s">
        <v>144</v>
      </c>
      <c r="B78" s="131"/>
      <c r="C78" s="132"/>
      <c r="D78" s="132" t="s">
        <v>145</v>
      </c>
      <c r="E78" s="138">
        <v>78612.210000000006</v>
      </c>
      <c r="F78" s="90"/>
      <c r="G78" s="90"/>
      <c r="H78" s="90"/>
      <c r="I78" s="90"/>
    </row>
    <row r="79" spans="1:17" s="101" customFormat="1" x14ac:dyDescent="0.25">
      <c r="A79" s="133" t="s">
        <v>90</v>
      </c>
      <c r="B79" s="134"/>
      <c r="C79" s="135"/>
      <c r="D79" s="135" t="s">
        <v>91</v>
      </c>
      <c r="E79" s="136">
        <v>78612.210000000006</v>
      </c>
      <c r="F79" s="9"/>
      <c r="G79" s="9"/>
      <c r="H79" s="9"/>
      <c r="I79" s="9"/>
    </row>
    <row r="80" spans="1:17" s="101" customFormat="1" x14ac:dyDescent="0.25">
      <c r="A80" s="133">
        <v>31</v>
      </c>
      <c r="B80" s="134"/>
      <c r="C80" s="135"/>
      <c r="D80" s="135" t="s">
        <v>11</v>
      </c>
      <c r="E80" s="106">
        <v>77472.759999999995</v>
      </c>
      <c r="F80" s="9"/>
      <c r="G80" s="9"/>
      <c r="H80" s="9"/>
      <c r="I80" s="9"/>
    </row>
    <row r="81" spans="1:9" s="101" customFormat="1" x14ac:dyDescent="0.25">
      <c r="A81" s="133">
        <v>32</v>
      </c>
      <c r="B81" s="134"/>
      <c r="C81" s="135"/>
      <c r="D81" s="135" t="s">
        <v>26</v>
      </c>
      <c r="E81" s="106">
        <v>1139.45</v>
      </c>
      <c r="F81" s="9"/>
      <c r="G81" s="9"/>
      <c r="H81" s="9"/>
      <c r="I81" s="9"/>
    </row>
    <row r="82" spans="1:9" ht="25.5" x14ac:dyDescent="0.25">
      <c r="A82" s="167" t="s">
        <v>131</v>
      </c>
      <c r="B82" s="168"/>
      <c r="C82" s="169"/>
      <c r="D82" s="96" t="s">
        <v>138</v>
      </c>
      <c r="E82" s="138">
        <v>57580.32</v>
      </c>
      <c r="F82" s="89">
        <f>F83+F85</f>
        <v>209510</v>
      </c>
      <c r="G82" s="89">
        <v>254600</v>
      </c>
      <c r="H82" s="89">
        <v>254600</v>
      </c>
      <c r="I82" s="89">
        <v>254600</v>
      </c>
    </row>
    <row r="83" spans="1:9" x14ac:dyDescent="0.25">
      <c r="A83" s="128" t="s">
        <v>90</v>
      </c>
      <c r="B83" s="129"/>
      <c r="C83" s="130"/>
      <c r="D83" s="130" t="s">
        <v>91</v>
      </c>
      <c r="E83" s="106"/>
      <c r="F83" s="9">
        <v>1450</v>
      </c>
      <c r="G83" s="9">
        <v>3000</v>
      </c>
      <c r="H83" s="9">
        <v>3000</v>
      </c>
      <c r="I83" s="9">
        <v>3000</v>
      </c>
    </row>
    <row r="84" spans="1:9" x14ac:dyDescent="0.25">
      <c r="A84" s="128">
        <v>31</v>
      </c>
      <c r="B84" s="129"/>
      <c r="C84" s="130"/>
      <c r="D84" s="130" t="s">
        <v>11</v>
      </c>
      <c r="E84" s="106"/>
      <c r="F84" s="9">
        <v>1450</v>
      </c>
      <c r="G84" s="9">
        <v>3000</v>
      </c>
      <c r="H84" s="9">
        <v>3000</v>
      </c>
      <c r="I84" s="9">
        <v>3000</v>
      </c>
    </row>
    <row r="85" spans="1:9" ht="25.5" x14ac:dyDescent="0.25">
      <c r="A85" s="83" t="s">
        <v>155</v>
      </c>
      <c r="B85" s="99"/>
      <c r="C85" s="100"/>
      <c r="D85" s="100" t="s">
        <v>91</v>
      </c>
      <c r="E85" s="106">
        <v>57580.32</v>
      </c>
      <c r="F85" s="9">
        <v>208060</v>
      </c>
      <c r="G85" s="9">
        <v>251600</v>
      </c>
      <c r="H85" s="9">
        <v>251600</v>
      </c>
      <c r="I85" s="9">
        <v>251600</v>
      </c>
    </row>
    <row r="86" spans="1:9" x14ac:dyDescent="0.25">
      <c r="A86" s="98">
        <v>31</v>
      </c>
      <c r="B86" s="99"/>
      <c r="C86" s="100"/>
      <c r="D86" s="100" t="s">
        <v>11</v>
      </c>
      <c r="E86" s="106">
        <v>56042.97</v>
      </c>
      <c r="F86" s="9">
        <v>203540</v>
      </c>
      <c r="G86" s="9">
        <v>247000</v>
      </c>
      <c r="H86" s="9">
        <v>247000</v>
      </c>
      <c r="I86" s="9">
        <v>247000</v>
      </c>
    </row>
    <row r="87" spans="1:9" x14ac:dyDescent="0.25">
      <c r="A87" s="98">
        <v>32</v>
      </c>
      <c r="B87" s="99"/>
      <c r="C87" s="100"/>
      <c r="D87" s="100" t="s">
        <v>26</v>
      </c>
      <c r="E87" s="106">
        <v>1537.35</v>
      </c>
      <c r="F87" s="9">
        <v>4520</v>
      </c>
      <c r="G87" s="9">
        <v>4600</v>
      </c>
      <c r="H87" s="9">
        <v>4600</v>
      </c>
      <c r="I87" s="9">
        <v>4600</v>
      </c>
    </row>
    <row r="88" spans="1:9" s="101" customFormat="1" ht="15" customHeight="1" x14ac:dyDescent="0.25">
      <c r="A88" s="167" t="s">
        <v>118</v>
      </c>
      <c r="B88" s="168"/>
      <c r="C88" s="169"/>
      <c r="D88" s="92" t="s">
        <v>119</v>
      </c>
      <c r="E88" s="138">
        <v>159288.53</v>
      </c>
      <c r="F88" s="89">
        <v>142000</v>
      </c>
      <c r="G88" s="89">
        <v>150000</v>
      </c>
      <c r="H88" s="89">
        <v>150000</v>
      </c>
      <c r="I88" s="89">
        <v>150000</v>
      </c>
    </row>
    <row r="89" spans="1:9" s="101" customFormat="1" x14ac:dyDescent="0.25">
      <c r="A89" s="93" t="s">
        <v>90</v>
      </c>
      <c r="B89" s="94"/>
      <c r="C89" s="95"/>
      <c r="D89" s="95" t="s">
        <v>91</v>
      </c>
      <c r="E89" s="106">
        <v>2939.34</v>
      </c>
      <c r="F89" s="9">
        <v>2000</v>
      </c>
      <c r="G89" s="9">
        <v>0</v>
      </c>
      <c r="H89" s="9">
        <v>0</v>
      </c>
      <c r="I89" s="9">
        <v>0</v>
      </c>
    </row>
    <row r="90" spans="1:9" s="101" customFormat="1" x14ac:dyDescent="0.25">
      <c r="A90" s="93">
        <v>32</v>
      </c>
      <c r="B90" s="94"/>
      <c r="C90" s="95"/>
      <c r="D90" s="95" t="s">
        <v>26</v>
      </c>
      <c r="E90" s="106">
        <v>2939.34</v>
      </c>
      <c r="F90" s="9">
        <v>2000</v>
      </c>
      <c r="G90" s="9">
        <v>0</v>
      </c>
      <c r="H90" s="9">
        <v>0</v>
      </c>
      <c r="I90" s="9">
        <v>0</v>
      </c>
    </row>
    <row r="91" spans="1:9" s="101" customFormat="1" x14ac:dyDescent="0.25">
      <c r="A91" s="83" t="s">
        <v>152</v>
      </c>
      <c r="B91" s="94"/>
      <c r="C91" s="95"/>
      <c r="D91" s="95" t="s">
        <v>97</v>
      </c>
      <c r="E91" s="106">
        <v>156349.19</v>
      </c>
      <c r="F91" s="9">
        <v>140000</v>
      </c>
      <c r="G91" s="9">
        <v>150000</v>
      </c>
      <c r="H91" s="9">
        <v>150000</v>
      </c>
      <c r="I91" s="9">
        <v>150000</v>
      </c>
    </row>
    <row r="92" spans="1:9" s="101" customFormat="1" x14ac:dyDescent="0.25">
      <c r="A92" s="93">
        <v>32</v>
      </c>
      <c r="B92" s="94"/>
      <c r="C92" s="95"/>
      <c r="D92" s="95" t="s">
        <v>26</v>
      </c>
      <c r="E92" s="106">
        <v>156349.19</v>
      </c>
      <c r="F92" s="9">
        <v>140000</v>
      </c>
      <c r="G92" s="9">
        <v>150000</v>
      </c>
      <c r="H92" s="9">
        <v>150000</v>
      </c>
      <c r="I92" s="9">
        <v>150000</v>
      </c>
    </row>
    <row r="93" spans="1:9" s="101" customFormat="1" ht="15" customHeight="1" x14ac:dyDescent="0.25">
      <c r="A93" s="170" t="s">
        <v>120</v>
      </c>
      <c r="B93" s="171"/>
      <c r="C93" s="172"/>
      <c r="D93" s="91" t="s">
        <v>121</v>
      </c>
      <c r="E93" s="108">
        <v>2790.64</v>
      </c>
      <c r="F93" s="85">
        <v>2440</v>
      </c>
      <c r="G93" s="86">
        <v>2400</v>
      </c>
      <c r="H93" s="85">
        <f>H94+H97</f>
        <v>2400</v>
      </c>
      <c r="I93" s="85">
        <f>I94+I97</f>
        <v>2400</v>
      </c>
    </row>
    <row r="94" spans="1:9" s="101" customFormat="1" ht="30.75" customHeight="1" x14ac:dyDescent="0.25">
      <c r="A94" s="111" t="s">
        <v>132</v>
      </c>
      <c r="B94" s="102"/>
      <c r="C94" s="103"/>
      <c r="D94" s="103" t="s">
        <v>134</v>
      </c>
      <c r="E94" s="107"/>
      <c r="F94" s="89"/>
      <c r="G94" s="110"/>
      <c r="H94" s="110"/>
      <c r="I94" s="110"/>
    </row>
    <row r="95" spans="1:9" s="101" customFormat="1" ht="15" customHeight="1" x14ac:dyDescent="0.25">
      <c r="A95" s="104" t="s">
        <v>90</v>
      </c>
      <c r="B95" s="78"/>
      <c r="C95" s="79"/>
      <c r="D95" s="105" t="s">
        <v>91</v>
      </c>
      <c r="E95" s="106"/>
      <c r="F95" s="73"/>
      <c r="G95" s="109"/>
      <c r="H95" s="109"/>
      <c r="I95" s="109"/>
    </row>
    <row r="96" spans="1:9" s="101" customFormat="1" ht="15" customHeight="1" x14ac:dyDescent="0.25">
      <c r="A96" s="104">
        <v>42</v>
      </c>
      <c r="B96" s="78"/>
      <c r="C96" s="79"/>
      <c r="D96" s="105" t="s">
        <v>133</v>
      </c>
      <c r="E96" s="106"/>
      <c r="F96" s="73"/>
      <c r="G96" s="109"/>
      <c r="H96" s="109"/>
      <c r="I96" s="109"/>
    </row>
    <row r="97" spans="1:9" s="101" customFormat="1" ht="15" customHeight="1" x14ac:dyDescent="0.25">
      <c r="A97" s="167" t="s">
        <v>122</v>
      </c>
      <c r="B97" s="168"/>
      <c r="C97" s="169"/>
      <c r="D97" s="92" t="s">
        <v>123</v>
      </c>
      <c r="E97" s="138">
        <v>2790.64</v>
      </c>
      <c r="F97" s="89">
        <v>2440</v>
      </c>
      <c r="G97" s="89">
        <v>2400</v>
      </c>
      <c r="H97" s="89">
        <v>2400</v>
      </c>
      <c r="I97" s="89">
        <v>2400</v>
      </c>
    </row>
    <row r="98" spans="1:9" s="101" customFormat="1" ht="15" customHeight="1" x14ac:dyDescent="0.25">
      <c r="A98" s="93" t="s">
        <v>90</v>
      </c>
      <c r="B98" s="78"/>
      <c r="C98" s="79"/>
      <c r="D98" s="95" t="s">
        <v>91</v>
      </c>
      <c r="E98" s="106">
        <v>1437.87</v>
      </c>
      <c r="F98" s="9">
        <v>1440</v>
      </c>
      <c r="G98" s="9">
        <v>1400</v>
      </c>
      <c r="H98" s="9">
        <v>1400</v>
      </c>
      <c r="I98" s="9">
        <v>1400</v>
      </c>
    </row>
    <row r="99" spans="1:9" s="101" customFormat="1" ht="15" customHeight="1" x14ac:dyDescent="0.25">
      <c r="A99" s="93">
        <v>42</v>
      </c>
      <c r="B99" s="78"/>
      <c r="C99" s="79"/>
      <c r="D99" s="95" t="s">
        <v>104</v>
      </c>
      <c r="E99" s="106">
        <v>1437.87</v>
      </c>
      <c r="F99" s="9">
        <v>1440</v>
      </c>
      <c r="G99" s="9">
        <v>1400</v>
      </c>
      <c r="H99" s="9">
        <v>1400</v>
      </c>
      <c r="I99" s="9">
        <v>1400</v>
      </c>
    </row>
    <row r="100" spans="1:9" s="101" customFormat="1" ht="15" customHeight="1" x14ac:dyDescent="0.25">
      <c r="A100" s="83" t="s">
        <v>152</v>
      </c>
      <c r="B100" s="78"/>
      <c r="C100" s="79"/>
      <c r="D100" s="95" t="s">
        <v>97</v>
      </c>
      <c r="E100" s="106">
        <v>1352.77</v>
      </c>
      <c r="F100" s="9">
        <v>1000</v>
      </c>
      <c r="G100" s="9">
        <v>1000</v>
      </c>
      <c r="H100" s="9">
        <v>1000</v>
      </c>
      <c r="I100" s="9">
        <v>1000</v>
      </c>
    </row>
    <row r="101" spans="1:9" s="101" customFormat="1" ht="15" customHeight="1" x14ac:dyDescent="0.25">
      <c r="A101" s="93">
        <v>42</v>
      </c>
      <c r="B101" s="78"/>
      <c r="C101" s="79"/>
      <c r="D101" s="95" t="s">
        <v>104</v>
      </c>
      <c r="E101" s="106">
        <v>1352.77</v>
      </c>
      <c r="F101" s="9">
        <v>1000</v>
      </c>
      <c r="G101" s="9">
        <v>1000</v>
      </c>
      <c r="H101" s="9">
        <v>1000</v>
      </c>
      <c r="I101" s="9">
        <v>1000</v>
      </c>
    </row>
    <row r="102" spans="1:9" s="101" customFormat="1" ht="15" customHeight="1" x14ac:dyDescent="0.25">
      <c r="A102" s="170" t="s">
        <v>124</v>
      </c>
      <c r="B102" s="171"/>
      <c r="C102" s="172"/>
      <c r="D102" s="91" t="s">
        <v>11</v>
      </c>
      <c r="E102" s="115">
        <v>2214539.0299999998</v>
      </c>
      <c r="F102" s="85">
        <v>2914930</v>
      </c>
      <c r="G102" s="86">
        <v>2580000</v>
      </c>
      <c r="H102" s="86">
        <v>2580000</v>
      </c>
      <c r="I102" s="86">
        <v>2580000</v>
      </c>
    </row>
    <row r="103" spans="1:9" s="101" customFormat="1" ht="15" customHeight="1" x14ac:dyDescent="0.25">
      <c r="A103" s="167" t="s">
        <v>125</v>
      </c>
      <c r="B103" s="168"/>
      <c r="C103" s="169"/>
      <c r="D103" s="92" t="s">
        <v>11</v>
      </c>
      <c r="E103" s="138">
        <v>2214539.0299999998</v>
      </c>
      <c r="F103" s="89">
        <v>2914930</v>
      </c>
      <c r="G103" s="89">
        <v>2580000</v>
      </c>
      <c r="H103" s="89">
        <v>2580000</v>
      </c>
      <c r="I103" s="89">
        <v>2580000</v>
      </c>
    </row>
    <row r="104" spans="1:9" ht="15" customHeight="1" x14ac:dyDescent="0.25">
      <c r="A104" s="83" t="s">
        <v>152</v>
      </c>
      <c r="B104" s="63"/>
      <c r="C104" s="64"/>
      <c r="D104" s="68" t="s">
        <v>97</v>
      </c>
      <c r="E104" s="106">
        <v>2214539.0299999998</v>
      </c>
      <c r="F104" s="9">
        <f>SUM(F105:F107)</f>
        <v>2914930</v>
      </c>
      <c r="G104" s="9">
        <v>2580000</v>
      </c>
      <c r="H104" s="9">
        <v>2580000</v>
      </c>
      <c r="I104" s="9">
        <v>2580000</v>
      </c>
    </row>
    <row r="105" spans="1:9" ht="15" customHeight="1" x14ac:dyDescent="0.25">
      <c r="A105" s="66">
        <v>31</v>
      </c>
      <c r="B105" s="63"/>
      <c r="C105" s="64"/>
      <c r="D105" s="68" t="s">
        <v>11</v>
      </c>
      <c r="E105" s="106">
        <v>2165449.19</v>
      </c>
      <c r="F105" s="9">
        <v>2861010</v>
      </c>
      <c r="G105" s="9">
        <v>2533700</v>
      </c>
      <c r="H105" s="9">
        <v>2533700</v>
      </c>
      <c r="I105" s="9">
        <v>2533700</v>
      </c>
    </row>
    <row r="106" spans="1:9" ht="15" customHeight="1" x14ac:dyDescent="0.25">
      <c r="A106" s="66">
        <v>32</v>
      </c>
      <c r="B106" s="63"/>
      <c r="C106" s="64"/>
      <c r="D106" s="68" t="s">
        <v>26</v>
      </c>
      <c r="E106" s="106">
        <v>46046.91</v>
      </c>
      <c r="F106" s="9">
        <v>53550</v>
      </c>
      <c r="G106" s="9">
        <v>46300</v>
      </c>
      <c r="H106" s="9">
        <v>46300</v>
      </c>
      <c r="I106" s="9">
        <v>46300</v>
      </c>
    </row>
    <row r="107" spans="1:9" ht="15" customHeight="1" x14ac:dyDescent="0.25">
      <c r="A107" s="66">
        <v>34</v>
      </c>
      <c r="B107" s="63"/>
      <c r="C107" s="64"/>
      <c r="D107" s="68" t="s">
        <v>72</v>
      </c>
      <c r="E107" s="106">
        <v>3042.93</v>
      </c>
      <c r="F107" s="9">
        <v>370</v>
      </c>
      <c r="G107" s="9">
        <v>0</v>
      </c>
      <c r="H107" s="9">
        <v>0</v>
      </c>
      <c r="I107" s="9">
        <v>0</v>
      </c>
    </row>
    <row r="108" spans="1:9" ht="15" customHeight="1" x14ac:dyDescent="0.25">
      <c r="A108" s="83" t="s">
        <v>154</v>
      </c>
      <c r="B108" s="63"/>
      <c r="C108" s="64"/>
      <c r="D108" s="68" t="s">
        <v>99</v>
      </c>
      <c r="E108" s="8">
        <v>0</v>
      </c>
      <c r="F108" s="9">
        <v>0</v>
      </c>
      <c r="G108" s="9">
        <v>0</v>
      </c>
      <c r="H108" s="9">
        <v>0</v>
      </c>
      <c r="I108" s="9">
        <v>0</v>
      </c>
    </row>
    <row r="109" spans="1:9" x14ac:dyDescent="0.25">
      <c r="A109" s="66">
        <v>31</v>
      </c>
      <c r="B109" s="67"/>
      <c r="C109" s="68"/>
      <c r="D109" s="100" t="s">
        <v>11</v>
      </c>
      <c r="E109" s="8">
        <v>0</v>
      </c>
      <c r="F109" s="9">
        <v>0</v>
      </c>
      <c r="G109" s="9">
        <v>0</v>
      </c>
      <c r="H109" s="9">
        <v>0</v>
      </c>
      <c r="I109" s="9">
        <v>0</v>
      </c>
    </row>
    <row r="110" spans="1:9" x14ac:dyDescent="0.25">
      <c r="A110" s="66">
        <v>32</v>
      </c>
      <c r="B110" s="67"/>
      <c r="C110" s="68"/>
      <c r="D110" s="100" t="s">
        <v>26</v>
      </c>
      <c r="E110" s="8">
        <v>0</v>
      </c>
      <c r="F110" s="9"/>
      <c r="G110" s="9">
        <v>0</v>
      </c>
      <c r="H110" s="9">
        <v>0</v>
      </c>
      <c r="I110" s="9">
        <v>0</v>
      </c>
    </row>
    <row r="111" spans="1:9" x14ac:dyDescent="0.25">
      <c r="A111" s="173"/>
      <c r="B111" s="174"/>
      <c r="C111" s="175"/>
      <c r="D111" s="79" t="s">
        <v>143</v>
      </c>
      <c r="E111" s="120">
        <v>3060926</v>
      </c>
      <c r="F111" s="73">
        <v>3875321</v>
      </c>
      <c r="G111" s="139">
        <v>3500450</v>
      </c>
      <c r="H111" s="73">
        <v>3500450</v>
      </c>
      <c r="I111" s="80">
        <v>3500450</v>
      </c>
    </row>
    <row r="113" spans="5:9" x14ac:dyDescent="0.25">
      <c r="E113" s="137"/>
      <c r="F113" s="137"/>
      <c r="G113" s="137"/>
      <c r="H113" s="137"/>
      <c r="I113" s="137"/>
    </row>
  </sheetData>
  <mergeCells count="30">
    <mergeCell ref="A111:C111"/>
    <mergeCell ref="A13:C13"/>
    <mergeCell ref="A14:C14"/>
    <mergeCell ref="A15:C15"/>
    <mergeCell ref="A17:C17"/>
    <mergeCell ref="A30:C30"/>
    <mergeCell ref="A51:C51"/>
    <mergeCell ref="A57:C57"/>
    <mergeCell ref="A60:C60"/>
    <mergeCell ref="A63:C63"/>
    <mergeCell ref="A66:C66"/>
    <mergeCell ref="A72:C72"/>
    <mergeCell ref="A102:C102"/>
    <mergeCell ref="A103:C103"/>
    <mergeCell ref="A88:C88"/>
    <mergeCell ref="A93:C93"/>
    <mergeCell ref="A1:I1"/>
    <mergeCell ref="A3:I3"/>
    <mergeCell ref="A5:C5"/>
    <mergeCell ref="A8:C8"/>
    <mergeCell ref="A9:C9"/>
    <mergeCell ref="A97:C97"/>
    <mergeCell ref="A6:C6"/>
    <mergeCell ref="A7:C7"/>
    <mergeCell ref="A11:C11"/>
    <mergeCell ref="A10:C10"/>
    <mergeCell ref="A16:C16"/>
    <mergeCell ref="A75:C75"/>
    <mergeCell ref="A82:C82"/>
    <mergeCell ref="A18:C1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2025-11-20T06:50:20Z</cp:lastPrinted>
  <dcterms:created xsi:type="dcterms:W3CDTF">2022-08-12T12:51:27Z</dcterms:created>
  <dcterms:modified xsi:type="dcterms:W3CDTF">2025-11-20T06:50:46Z</dcterms:modified>
</cp:coreProperties>
</file>